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c.gov\dfs\PTSdata\RDA\1RDA Asset Liq-DDRs\Reports to be posted on ATC web site\Asset Liquidation\"/>
    </mc:Choice>
  </mc:AlternateContent>
  <xr:revisionPtr revIDLastSave="0" documentId="13_ncr:1_{667FED1B-69B8-4DD5-9F1E-F97DA5EB0543}" xr6:coauthVersionLast="47" xr6:coauthVersionMax="47" xr10:uidLastSave="{00000000-0000-0000-0000-000000000000}"/>
  <bookViews>
    <workbookView xWindow="1050" yWindow="-120" windowWidth="27870" windowHeight="16440" xr2:uid="{7671F978-A149-4A4E-9681-BD51FAD36986}"/>
  </bookViews>
  <sheets>
    <sheet name="Prop Sales ATE 2020-21" sheetId="1" r:id="rId1"/>
  </sheets>
  <definedNames>
    <definedName name="_xlnm.Print_Area" localSheetId="0">'Prop Sales ATE 2020-21'!$C$1:$AD$188</definedName>
    <definedName name="_xlnm.Print_Titles" localSheetId="0">'Prop Sales ATE 2020-21'!$C:$C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AA36" i="1"/>
  <c r="N6" i="1"/>
  <c r="AB36" i="1"/>
  <c r="AC36" i="1"/>
  <c r="Q6" i="1"/>
  <c r="M36" i="1"/>
  <c r="AD36" i="1"/>
  <c r="D28" i="1"/>
  <c r="D35" i="1"/>
  <c r="D56" i="1"/>
  <c r="R6" i="1"/>
  <c r="N36" i="1"/>
  <c r="D22" i="1"/>
  <c r="AD38" i="1"/>
  <c r="AC100" i="1"/>
  <c r="D14" i="1"/>
  <c r="AD100" i="1"/>
  <c r="D45" i="1"/>
  <c r="D52" i="1"/>
  <c r="X6" i="1"/>
  <c r="I6" i="1"/>
  <c r="G36" i="1"/>
  <c r="H36" i="1"/>
  <c r="D11" i="1"/>
  <c r="D16" i="1"/>
  <c r="E38" i="1"/>
  <c r="D37" i="1"/>
  <c r="D38" i="1" s="1"/>
  <c r="E100" i="1"/>
  <c r="D39" i="1"/>
  <c r="D43" i="1"/>
  <c r="P36" i="1"/>
  <c r="D32" i="1"/>
  <c r="G38" i="1"/>
  <c r="G100" i="1"/>
  <c r="D41" i="1"/>
  <c r="V36" i="1"/>
  <c r="K6" i="1"/>
  <c r="O36" i="1"/>
  <c r="U6" i="1"/>
  <c r="Q36" i="1"/>
  <c r="V6" i="1"/>
  <c r="D20" i="1"/>
  <c r="D26" i="1"/>
  <c r="AB6" i="1"/>
  <c r="S6" i="1"/>
  <c r="T6" i="1"/>
  <c r="D18" i="1"/>
  <c r="E6" i="1"/>
  <c r="D5" i="1"/>
  <c r="R36" i="1"/>
  <c r="I38" i="1"/>
  <c r="I100" i="1"/>
  <c r="D51" i="1"/>
  <c r="D55" i="1"/>
  <c r="F6" i="1"/>
  <c r="W6" i="1"/>
  <c r="S36" i="1"/>
  <c r="J38" i="1"/>
  <c r="K100" i="1"/>
  <c r="T36" i="1"/>
  <c r="D23" i="1"/>
  <c r="L38" i="1"/>
  <c r="L100" i="1"/>
  <c r="H6" i="1"/>
  <c r="U36" i="1"/>
  <c r="N38" i="1"/>
  <c r="M100" i="1"/>
  <c r="D75" i="1"/>
  <c r="D30" i="1"/>
  <c r="P38" i="1"/>
  <c r="N100" i="1"/>
  <c r="G6" i="1"/>
  <c r="Z6" i="1"/>
  <c r="AA6" i="1"/>
  <c r="F36" i="1"/>
  <c r="W36" i="1"/>
  <c r="R38" i="1"/>
  <c r="P100" i="1"/>
  <c r="D49" i="1"/>
  <c r="D10" i="1"/>
  <c r="E36" i="1"/>
  <c r="X36" i="1"/>
  <c r="D15" i="1"/>
  <c r="D27" i="1"/>
  <c r="S38" i="1"/>
  <c r="R100" i="1"/>
  <c r="Z36" i="1"/>
  <c r="D24" i="1"/>
  <c r="T38" i="1"/>
  <c r="U100" i="1"/>
  <c r="J36" i="1"/>
  <c r="D19" i="1"/>
  <c r="D34" i="1"/>
  <c r="U38" i="1"/>
  <c r="W100" i="1"/>
  <c r="D53" i="1"/>
  <c r="AC6" i="1"/>
  <c r="AD6" i="1"/>
  <c r="W38" i="1"/>
  <c r="Y100" i="1"/>
  <c r="D47" i="1"/>
  <c r="J6" i="1"/>
  <c r="M6" i="1"/>
  <c r="D12" i="1"/>
  <c r="K36" i="1"/>
  <c r="O6" i="1"/>
  <c r="L36" i="1"/>
  <c r="D31" i="1"/>
  <c r="Y38" i="1"/>
  <c r="AA100" i="1"/>
  <c r="L6" i="1"/>
  <c r="AB38" i="1"/>
  <c r="AB100" i="1"/>
  <c r="P6" i="1"/>
  <c r="I36" i="1"/>
  <c r="Y36" i="1"/>
  <c r="D13" i="1"/>
  <c r="D17" i="1"/>
  <c r="D21" i="1"/>
  <c r="D25" i="1"/>
  <c r="D29" i="1"/>
  <c r="D33" i="1"/>
  <c r="F38" i="1"/>
  <c r="V38" i="1"/>
  <c r="O100" i="1"/>
  <c r="D46" i="1"/>
  <c r="D65" i="1"/>
  <c r="D72" i="1"/>
  <c r="D74" i="1"/>
  <c r="D57" i="1"/>
  <c r="D81" i="1"/>
  <c r="D87" i="1"/>
  <c r="H38" i="1"/>
  <c r="X38" i="1"/>
  <c r="Q100" i="1"/>
  <c r="D40" i="1"/>
  <c r="D54" i="1"/>
  <c r="D70" i="1"/>
  <c r="D79" i="1"/>
  <c r="Z38" i="1"/>
  <c r="S100" i="1"/>
  <c r="D48" i="1"/>
  <c r="D62" i="1"/>
  <c r="D88" i="1"/>
  <c r="K38" i="1"/>
  <c r="AA38" i="1"/>
  <c r="T100" i="1"/>
  <c r="D59" i="1"/>
  <c r="D68" i="1"/>
  <c r="D77" i="1"/>
  <c r="M38" i="1"/>
  <c r="AC38" i="1"/>
  <c r="F100" i="1"/>
  <c r="V100" i="1"/>
  <c r="D42" i="1"/>
  <c r="D64" i="1"/>
  <c r="D66" i="1"/>
  <c r="D93" i="1"/>
  <c r="D82" i="1"/>
  <c r="O38" i="1"/>
  <c r="H100" i="1"/>
  <c r="X100" i="1"/>
  <c r="D50" i="1"/>
  <c r="D73" i="1"/>
  <c r="D80" i="1"/>
  <c r="D85" i="1"/>
  <c r="D61" i="1"/>
  <c r="D71" i="1"/>
  <c r="Q38" i="1"/>
  <c r="J100" i="1"/>
  <c r="Z100" i="1"/>
  <c r="D44" i="1"/>
  <c r="D58" i="1"/>
  <c r="D69" i="1"/>
  <c r="D86" i="1"/>
  <c r="D63" i="1"/>
  <c r="D67" i="1"/>
  <c r="D83" i="1"/>
  <c r="D60" i="1"/>
  <c r="D76" i="1"/>
  <c r="D90" i="1"/>
  <c r="N128" i="1"/>
  <c r="D102" i="1"/>
  <c r="D98" i="1"/>
  <c r="O128" i="1"/>
  <c r="D107" i="1"/>
  <c r="D84" i="1"/>
  <c r="P128" i="1"/>
  <c r="D95" i="1"/>
  <c r="Q128" i="1"/>
  <c r="D105" i="1"/>
  <c r="D117" i="1"/>
  <c r="D121" i="1"/>
  <c r="D92" i="1"/>
  <c r="S128" i="1"/>
  <c r="D78" i="1"/>
  <c r="U128" i="1"/>
  <c r="D89" i="1"/>
  <c r="V128" i="1"/>
  <c r="D103" i="1"/>
  <c r="D110" i="1"/>
  <c r="W128" i="1"/>
  <c r="D97" i="1"/>
  <c r="E128" i="1"/>
  <c r="D101" i="1"/>
  <c r="X128" i="1"/>
  <c r="D113" i="1"/>
  <c r="D94" i="1"/>
  <c r="D99" i="1"/>
  <c r="F128" i="1"/>
  <c r="Z128" i="1"/>
  <c r="D91" i="1"/>
  <c r="G128" i="1"/>
  <c r="AA128" i="1"/>
  <c r="H128" i="1"/>
  <c r="AB128" i="1"/>
  <c r="D106" i="1"/>
  <c r="J128" i="1"/>
  <c r="AC128" i="1"/>
  <c r="D111" i="1"/>
  <c r="D96" i="1"/>
  <c r="K128" i="1"/>
  <c r="AD128" i="1"/>
  <c r="D115" i="1"/>
  <c r="L128" i="1"/>
  <c r="D109" i="1"/>
  <c r="M128" i="1"/>
  <c r="F135" i="1"/>
  <c r="T128" i="1"/>
  <c r="N135" i="1"/>
  <c r="AC141" i="1"/>
  <c r="O135" i="1"/>
  <c r="D125" i="1"/>
  <c r="P135" i="1"/>
  <c r="S135" i="1"/>
  <c r="D137" i="1"/>
  <c r="T135" i="1"/>
  <c r="G170" i="1"/>
  <c r="I128" i="1"/>
  <c r="Y128" i="1"/>
  <c r="D104" i="1"/>
  <c r="D108" i="1"/>
  <c r="D112" i="1"/>
  <c r="D116" i="1"/>
  <c r="D120" i="1"/>
  <c r="D123" i="1"/>
  <c r="V135" i="1"/>
  <c r="K170" i="1"/>
  <c r="X135" i="1"/>
  <c r="D139" i="1"/>
  <c r="O170" i="1"/>
  <c r="Z135" i="1"/>
  <c r="S170" i="1"/>
  <c r="D127" i="1"/>
  <c r="AA135" i="1"/>
  <c r="W170" i="1"/>
  <c r="D119" i="1"/>
  <c r="AB135" i="1"/>
  <c r="D136" i="1"/>
  <c r="E141" i="1"/>
  <c r="AA170" i="1"/>
  <c r="AD135" i="1"/>
  <c r="I141" i="1"/>
  <c r="M141" i="1"/>
  <c r="D122" i="1"/>
  <c r="H135" i="1"/>
  <c r="P141" i="1"/>
  <c r="D138" i="1"/>
  <c r="D114" i="1"/>
  <c r="D118" i="1"/>
  <c r="D124" i="1"/>
  <c r="J135" i="1"/>
  <c r="Q141" i="1"/>
  <c r="R128" i="1"/>
  <c r="K135" i="1"/>
  <c r="U141" i="1"/>
  <c r="L135" i="1"/>
  <c r="Y141" i="1"/>
  <c r="D140" i="1"/>
  <c r="D126" i="1"/>
  <c r="R135" i="1"/>
  <c r="O141" i="1"/>
  <c r="M170" i="1"/>
  <c r="AC170" i="1"/>
  <c r="D145" i="1"/>
  <c r="D149" i="1"/>
  <c r="D153" i="1"/>
  <c r="D157" i="1"/>
  <c r="D161" i="1"/>
  <c r="D165" i="1"/>
  <c r="D169" i="1"/>
  <c r="N177" i="1"/>
  <c r="AD177" i="1"/>
  <c r="K183" i="1"/>
  <c r="AA183" i="1"/>
  <c r="N170" i="1"/>
  <c r="AD170" i="1"/>
  <c r="O177" i="1"/>
  <c r="L183" i="1"/>
  <c r="AB183" i="1"/>
  <c r="P177" i="1"/>
  <c r="M183" i="1"/>
  <c r="AC183" i="1"/>
  <c r="D180" i="1"/>
  <c r="E135" i="1"/>
  <c r="D129" i="1"/>
  <c r="U135" i="1"/>
  <c r="D133" i="1"/>
  <c r="R141" i="1"/>
  <c r="P170" i="1"/>
  <c r="Q177" i="1"/>
  <c r="D172" i="1"/>
  <c r="D176" i="1"/>
  <c r="N183" i="1"/>
  <c r="AD183" i="1"/>
  <c r="S141" i="1"/>
  <c r="Q170" i="1"/>
  <c r="D144" i="1"/>
  <c r="D148" i="1"/>
  <c r="D152" i="1"/>
  <c r="D156" i="1"/>
  <c r="D160" i="1"/>
  <c r="D164" i="1"/>
  <c r="D168" i="1"/>
  <c r="R177" i="1"/>
  <c r="O183" i="1"/>
  <c r="G135" i="1"/>
  <c r="W135" i="1"/>
  <c r="T141" i="1"/>
  <c r="R170" i="1"/>
  <c r="S177" i="1"/>
  <c r="P183" i="1"/>
  <c r="T177" i="1"/>
  <c r="Q183" i="1"/>
  <c r="D179" i="1"/>
  <c r="I135" i="1"/>
  <c r="Y135" i="1"/>
  <c r="D132" i="1"/>
  <c r="F141" i="1"/>
  <c r="V141" i="1"/>
  <c r="T170" i="1"/>
  <c r="E177" i="1"/>
  <c r="D171" i="1"/>
  <c r="U177" i="1"/>
  <c r="D175" i="1"/>
  <c r="R183" i="1"/>
  <c r="G141" i="1"/>
  <c r="W141" i="1"/>
  <c r="E170" i="1"/>
  <c r="D143" i="1"/>
  <c r="U170" i="1"/>
  <c r="D147" i="1"/>
  <c r="D151" i="1"/>
  <c r="D155" i="1"/>
  <c r="D159" i="1"/>
  <c r="D163" i="1"/>
  <c r="D167" i="1"/>
  <c r="F177" i="1"/>
  <c r="V177" i="1"/>
  <c r="S183" i="1"/>
  <c r="H141" i="1"/>
  <c r="X141" i="1"/>
  <c r="F170" i="1"/>
  <c r="V170" i="1"/>
  <c r="G177" i="1"/>
  <c r="W177" i="1"/>
  <c r="T183" i="1"/>
  <c r="H177" i="1"/>
  <c r="X177" i="1"/>
  <c r="D178" i="1"/>
  <c r="E183" i="1"/>
  <c r="U183" i="1"/>
  <c r="D182" i="1"/>
  <c r="M135" i="1"/>
  <c r="AC135" i="1"/>
  <c r="D131" i="1"/>
  <c r="J141" i="1"/>
  <c r="Z141" i="1"/>
  <c r="H170" i="1"/>
  <c r="X170" i="1"/>
  <c r="I177" i="1"/>
  <c r="Y177" i="1"/>
  <c r="D174" i="1"/>
  <c r="F183" i="1"/>
  <c r="V183" i="1"/>
  <c r="K141" i="1"/>
  <c r="AA141" i="1"/>
  <c r="I170" i="1"/>
  <c r="Y170" i="1"/>
  <c r="D146" i="1"/>
  <c r="D150" i="1"/>
  <c r="D154" i="1"/>
  <c r="D158" i="1"/>
  <c r="D162" i="1"/>
  <c r="D166" i="1"/>
  <c r="J177" i="1"/>
  <c r="Z177" i="1"/>
  <c r="G183" i="1"/>
  <c r="W183" i="1"/>
  <c r="L141" i="1"/>
  <c r="AB141" i="1"/>
  <c r="J170" i="1"/>
  <c r="Z170" i="1"/>
  <c r="K177" i="1"/>
  <c r="AA177" i="1"/>
  <c r="AA142" i="1" s="1"/>
  <c r="H183" i="1"/>
  <c r="X183" i="1"/>
  <c r="L177" i="1"/>
  <c r="AB177" i="1"/>
  <c r="I183" i="1"/>
  <c r="Y183" i="1"/>
  <c r="D181" i="1"/>
  <c r="Q135" i="1"/>
  <c r="D130" i="1"/>
  <c r="D134" i="1"/>
  <c r="N141" i="1"/>
  <c r="AD141" i="1"/>
  <c r="L170" i="1"/>
  <c r="L142" i="1" s="1"/>
  <c r="AB170" i="1"/>
  <c r="M177" i="1"/>
  <c r="M142" i="1" s="1"/>
  <c r="AC177" i="1"/>
  <c r="D173" i="1"/>
  <c r="J183" i="1"/>
  <c r="Z183" i="1"/>
  <c r="AB142" i="1" l="1"/>
  <c r="AB185" i="1" s="1"/>
  <c r="H142" i="1"/>
  <c r="H185" i="1" s="1"/>
  <c r="R142" i="1"/>
  <c r="R184" i="1" s="1"/>
  <c r="F142" i="1"/>
  <c r="F185" i="1" s="1"/>
  <c r="U142" i="1"/>
  <c r="U184" i="1" s="1"/>
  <c r="V142" i="1"/>
  <c r="V185" i="1" s="1"/>
  <c r="Q142" i="1"/>
  <c r="Q185" i="1" s="1"/>
  <c r="S142" i="1"/>
  <c r="S184" i="1" s="1"/>
  <c r="AC142" i="1"/>
  <c r="Z142" i="1"/>
  <c r="Z185" i="1" s="1"/>
  <c r="J142" i="1"/>
  <c r="J185" i="1" s="1"/>
  <c r="G142" i="1"/>
  <c r="G185" i="1" s="1"/>
  <c r="I142" i="1"/>
  <c r="I184" i="1" s="1"/>
  <c r="AD142" i="1"/>
  <c r="AD184" i="1" s="1"/>
  <c r="O142" i="1"/>
  <c r="O185" i="1" s="1"/>
  <c r="N142" i="1"/>
  <c r="N184" i="1" s="1"/>
  <c r="T142" i="1"/>
  <c r="T185" i="1" s="1"/>
  <c r="P142" i="1"/>
  <c r="P185" i="1" s="1"/>
  <c r="K142" i="1"/>
  <c r="K185" i="1" s="1"/>
  <c r="Y142" i="1"/>
  <c r="Y185" i="1" s="1"/>
  <c r="W142" i="1"/>
  <c r="W184" i="1" s="1"/>
  <c r="X142" i="1"/>
  <c r="X184" i="1" s="1"/>
  <c r="E142" i="1"/>
  <c r="L185" i="1"/>
  <c r="D128" i="1"/>
  <c r="D100" i="1"/>
  <c r="D135" i="1"/>
  <c r="L184" i="1"/>
  <c r="D170" i="1"/>
  <c r="AC185" i="1"/>
  <c r="D141" i="1"/>
  <c r="Q184" i="1"/>
  <c r="M184" i="1"/>
  <c r="AA185" i="1"/>
  <c r="D177" i="1"/>
  <c r="D183" i="1"/>
  <c r="AC184" i="1"/>
  <c r="M185" i="1"/>
  <c r="S185" i="1"/>
  <c r="AA184" i="1"/>
  <c r="I185" i="1"/>
  <c r="D36" i="1"/>
  <c r="D6" i="1"/>
  <c r="J184" i="1" l="1"/>
  <c r="G184" i="1"/>
  <c r="R185" i="1"/>
  <c r="AB184" i="1"/>
  <c r="AB186" i="1" s="1"/>
  <c r="Z184" i="1"/>
  <c r="Z186" i="1" s="1"/>
  <c r="V184" i="1"/>
  <c r="U185" i="1"/>
  <c r="U186" i="1" s="1"/>
  <c r="F184" i="1"/>
  <c r="F186" i="1" s="1"/>
  <c r="H184" i="1"/>
  <c r="H186" i="1" s="1"/>
  <c r="W185" i="1"/>
  <c r="W186" i="1" s="1"/>
  <c r="D142" i="1"/>
  <c r="D185" i="1" s="1"/>
  <c r="Y184" i="1"/>
  <c r="X185" i="1"/>
  <c r="E184" i="1"/>
  <c r="E185" i="1"/>
  <c r="Q186" i="1"/>
  <c r="I186" i="1"/>
  <c r="K184" i="1"/>
  <c r="P184" i="1"/>
  <c r="P186" i="1" s="1"/>
  <c r="N185" i="1"/>
  <c r="N186" i="1" s="1"/>
  <c r="AD185" i="1"/>
  <c r="AD186" i="1" s="1"/>
  <c r="O184" i="1"/>
  <c r="O186" i="1" s="1"/>
  <c r="L186" i="1"/>
  <c r="V186" i="1"/>
  <c r="T184" i="1"/>
  <c r="T186" i="1" s="1"/>
  <c r="AA186" i="1"/>
  <c r="J186" i="1"/>
  <c r="S186" i="1"/>
  <c r="M186" i="1"/>
  <c r="Y186" i="1"/>
  <c r="E186" i="1"/>
  <c r="G186" i="1"/>
  <c r="R186" i="1"/>
  <c r="X186" i="1"/>
  <c r="AC186" i="1"/>
  <c r="D184" i="1" l="1"/>
  <c r="D186" i="1"/>
  <c r="K186" i="1"/>
</calcChain>
</file>

<file path=xl/sharedStrings.xml><?xml version="1.0" encoding="utf-8"?>
<sst xmlns="http://schemas.openxmlformats.org/spreadsheetml/2006/main" count="559" uniqueCount="329">
  <si>
    <r>
      <rPr>
        <b/>
        <sz val="12"/>
        <rFont val="Arial"/>
        <family val="2"/>
      </rPr>
      <t>Remittances Received from the Sale of Former Redevelopment Agency Property Paid to Affected Taxing Entities
Payments for FY 2020-21 (July 1, 2020 - June 30, 2021)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</si>
  <si>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</si>
  <si>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</si>
  <si>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</si>
  <si>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</si>
  <si>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</si>
  <si>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</si>
  <si>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</si>
  <si>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</si>
  <si>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</si>
  <si>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</si>
  <si>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</si>
  <si>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</si>
  <si>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</si>
  <si>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</si>
  <si>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</si>
  <si>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</si>
  <si>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</si>
  <si>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</si>
  <si>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</si>
  <si>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</si>
  <si>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</si>
  <si>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</si>
  <si>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</si>
  <si>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</si>
  <si>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</si>
  <si>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</si>
  <si>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</si>
  <si>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</si>
  <si>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</si>
  <si>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</si>
  <si>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</si>
  <si>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</si>
  <si>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</si>
  <si>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</si>
  <si>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</si>
  <si>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</si>
  <si>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</si>
  <si>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</si>
  <si>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</si>
  <si>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</si>
  <si>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</si>
  <si>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</si>
  <si>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</si>
  <si>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</si>
  <si>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</si>
  <si>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</si>
  <si>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</si>
  <si>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</si>
  <si>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</si>
  <si>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</si>
  <si>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</si>
  <si>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</si>
  <si>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</si>
  <si>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</si>
  <si>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</si>
  <si>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</si>
  <si>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</si>
  <si>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</si>
  <si>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</si>
  <si>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</si>
  <si>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</si>
  <si>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</si>
  <si>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</si>
  <si>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</si>
  <si>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Cities</t>
  </si>
  <si>
    <t>County</t>
  </si>
  <si>
    <t>AB01-GA01</t>
  </si>
  <si>
    <t>County Total</t>
  </si>
  <si>
    <t>Counties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</si>
  <si>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</si>
  <si>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</si>
  <si>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</si>
  <si>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</si>
  <si>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</si>
  <si>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</si>
  <si>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</si>
  <si>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</si>
  <si>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</si>
  <si>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</si>
  <si>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</si>
  <si>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</si>
  <si>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</si>
  <si>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</si>
  <si>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</si>
  <si>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</si>
  <si>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</si>
  <si>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</si>
  <si>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</si>
  <si>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</si>
  <si>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</si>
  <si>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</si>
  <si>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</si>
  <si>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</si>
  <si>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</si>
  <si>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</si>
  <si>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</si>
  <si>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</si>
  <si>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</si>
  <si>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</si>
  <si>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</si>
  <si>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</si>
  <si>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</si>
  <si>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</si>
  <si>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</si>
  <si>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</si>
  <si>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</si>
  <si>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</si>
  <si>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</si>
  <si>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</si>
  <si>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</si>
  <si>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</si>
  <si>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</si>
  <si>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</si>
  <si>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</si>
  <si>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</si>
  <si>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</si>
  <si>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</si>
  <si>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</si>
  <si>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</si>
  <si>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</si>
  <si>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</si>
  <si>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</si>
  <si>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</si>
  <si>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</si>
  <si>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</si>
  <si>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</si>
  <si>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</si>
  <si>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</si>
  <si>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</si>
  <si>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</si>
  <si>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</si>
  <si>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</si>
  <si>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Special Districts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</si>
  <si>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</si>
  <si>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</si>
  <si>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</si>
  <si>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</si>
  <si>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</si>
  <si>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</si>
  <si>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</si>
  <si>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</si>
  <si>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</si>
  <si>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</si>
  <si>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</si>
  <si>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</si>
  <si>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</si>
  <si>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</si>
  <si>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</si>
  <si>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</si>
  <si>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</si>
  <si>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</si>
  <si>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</si>
  <si>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</si>
  <si>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</si>
  <si>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</si>
  <si>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</si>
  <si>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</si>
  <si>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</si>
  <si>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</si>
  <si>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</si>
  <si>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</si>
  <si>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</si>
  <si>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K-12 Schools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</si>
  <si>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</si>
  <si>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</si>
  <si>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</si>
  <si>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</si>
  <si>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</si>
  <si>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</si>
  <si>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</si>
  <si>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</si>
  <si>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 xml:space="preserve">Community Colleges  </t>
  </si>
  <si>
    <t>COE</t>
  </si>
  <si>
    <t>BS01-GA01</t>
  </si>
  <si>
    <t>BS01-GA02</t>
  </si>
  <si>
    <t>BS01-GA03</t>
  </si>
  <si>
    <t>BS01-GA04</t>
  </si>
  <si>
    <t>BS01-GA05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</si>
  <si>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</si>
  <si>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</si>
  <si>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</si>
  <si>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</si>
  <si>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</si>
  <si>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</si>
  <si>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</si>
  <si>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</si>
  <si>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</si>
  <si>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</si>
  <si>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</si>
  <si>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</si>
  <si>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</si>
  <si>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</si>
  <si>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</si>
  <si>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</si>
  <si>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0276-144-48-0000, 0276-144-49-0000, 0276-144-52-0000, 0276-144-53-0000 sold 7/25/2019 for $2,784,000, remitted $2,776,382.20 net proceeds</t>
  </si>
  <si>
    <t>0292-461-04-0000, 0292-461-05-0000, 0292-461-06-0000, 0292-461-07-0000, 0292-461-08-0000, 0292-471-06-0000 sold 12/29/2020 for $1,525,0000, remitted $1,522,930 net proceeds</t>
  </si>
  <si>
    <t>0185-046-05 sold 9/28/2018 for $7,000, remitted $6,239.30 net proceeds</t>
  </si>
  <si>
    <t>0134-241-64-0000 property tax refund for $5,387.21, remitted $5,387.21 
0280-062-07-0000 sold 5/11/2020 for $21,500.00, remitted $17,248.90 net proceeds
0134-014-10-0000 sold 5/11/2020 for $10,000.00, remitted $7,223.50 net proceeds
0144-123-46-0000 sold 5/11/2020 for $15,000.00, remitted $11,713.55 net proceeds
0144-131-36-0000 sold 5/11/2020 for $20,000.00, remitted $16,033.05 net proceeds
0144-123-03-0000 sold 5/11/2020 for $20,000.00, remitted $16,033.05 net proceeds
0138-114-09-0000, 0138-114-10-0000, 0138-114-11-0000, 0138-114-18-0000 sold 8/28/2020 for $103,500, remitted $87,971.21 net proceeds
0146-241-07-0000 sold 9/2/2020 for $47,000, remitted $39,238.35 net proceeds
0139-291-60-0000, 0139-291-61-0000 sold 12/30/2020 for $133,000, remitted $113,436.78 net proceeds</t>
  </si>
  <si>
    <t>Deposit Date:</t>
  </si>
  <si>
    <t>7/7/2020
9/24/2020
10/7/2020
2/4/2021</t>
  </si>
  <si>
    <t>Distribution Date:</t>
  </si>
  <si>
    <t>12/9/2020
2/16/2021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</si>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</sst>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indent="2"/>
    </xf>
    <xf numFmtId="41" fontId="4" fillId="0" borderId="0" xfId="0" applyNumberFormat="1" applyFont="1" applyAlignment="1">
      <alignment horizontal="left" indent="2"/>
    </xf>
    <xf numFmtId="41" fontId="5" fillId="0" borderId="0" xfId="0" applyNumberFormat="1" applyFont="1" applyAlignment="1">
      <alignment horizontal="left" indent="2"/>
    </xf>
    <xf numFmtId="41" fontId="4" fillId="2" borderId="1" xfId="0" applyNumberFormat="1" applyFont="1" applyFill="1" applyBorder="1" applyAlignment="1">
      <alignment horizontal="left" indent="2"/>
    </xf>
    <xf numFmtId="41" fontId="4" fillId="2" borderId="1" xfId="0" applyNumberFormat="1" applyFont="1" applyFill="1" applyBorder="1"/>
    <xf numFmtId="41" fontId="4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3" fontId="5" fillId="0" borderId="0" xfId="1" applyFont="1" applyFill="1" applyAlignment="1">
      <alignment wrapText="1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4"/>
    </xf>
    <xf numFmtId="41" fontId="6" fillId="3" borderId="1" xfId="1" applyNumberFormat="1" applyFont="1" applyFill="1" applyBorder="1" applyAlignment="1"/>
    <xf numFmtId="0" fontId="5" fillId="0" borderId="0" xfId="0" applyFont="1" applyAlignment="1">
      <alignment wrapText="1"/>
    </xf>
    <xf numFmtId="41" fontId="2" fillId="4" borderId="0" xfId="1" applyNumberFormat="1" applyFont="1" applyFill="1" applyBorder="1" applyAlignment="1"/>
    <xf numFmtId="164" fontId="2" fillId="4" borderId="2" xfId="1" applyNumberFormat="1" applyFont="1" applyFill="1" applyBorder="1" applyAlignment="1"/>
    <xf numFmtId="0" fontId="5" fillId="0" borderId="0" xfId="0" applyFont="1"/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4" fillId="0" borderId="0" xfId="0" applyFont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41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1" fontId="6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1" fontId="6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DA8A-8A6F-42A9-B410-80E997168690}">
  <sheetPr>
    <tabColor theme="9" tint="0.79998168889431442"/>
  </sheetPr>
  <dimension ref="A1:AD207"/>
  <sheetViews>
    <sheetView tabSelected="1" topLeftCell="B1" zoomScaleNormal="10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J188" sqref="J188"/>
    </sheetView>
  </sheetViews>
  <sheetFormatPr defaultRowHeight="14.25" outlineLevelRow="2" x14ac:dyDescent="0.2"/>
  <cols>
    <col min="1" max="1" width="19" style="1" hidden="1" customWidth="1"/>
    <col min="2" max="2" width="10.42578125" style="1" bestFit="1" customWidth="1"/>
    <col min="3" max="3" width="82" style="22" customWidth="1"/>
    <col min="4" max="4" width="25.85546875" style="38" customWidth="1"/>
    <col min="5" max="8" width="21.42578125" style="28" customWidth="1"/>
    <col min="9" max="22" width="21.42578125" style="1" customWidth="1"/>
    <col min="23" max="23" width="39.28515625" style="1" customWidth="1"/>
    <col min="24" max="30" width="21.42578125" style="1" customWidth="1"/>
    <col min="31" max="16384" width="9.140625" style="1"/>
  </cols>
  <sheetData>
    <row r="1" spans="1:30" ht="55.5" customHeight="1" x14ac:dyDescent="0.2">
      <c r="D1" s="39" t="s">
        <v>0</v>
      </c>
      <c r="E1" s="39"/>
      <c r="F1" s="39"/>
      <c r="G1" s="39"/>
      <c r="H1" s="39"/>
      <c r="I1" s="39"/>
      <c r="J1" s="39"/>
      <c r="K1" s="39"/>
      <c r="L1" s="39"/>
    </row>
    <row r="2" spans="1:30" ht="19.5" customHeight="1" x14ac:dyDescent="0.25">
      <c r="C2" s="2" t="s">
        <v>1</v>
      </c>
      <c r="D2" s="2"/>
      <c r="E2" s="2"/>
      <c r="F2" s="2"/>
      <c r="G2" s="2"/>
      <c r="H2" s="2"/>
    </row>
    <row r="3" spans="1:30" ht="36.75" customHeight="1" x14ac:dyDescent="0.25"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</row>
    <row r="4" spans="1:30" ht="21" customHeight="1" x14ac:dyDescent="0.2">
      <c r="C4" s="5" t="s">
        <v>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8" customHeight="1" x14ac:dyDescent="0.25">
      <c r="C5" s="6" t="s">
        <v>31</v>
      </c>
      <c r="D5" s="7">
        <f>SUM(E5:AD5)</f>
        <v>4619837.0999999987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2776382.1999999993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1522930</v>
      </c>
      <c r="Q5" s="8">
        <v>0</v>
      </c>
      <c r="R5" s="8">
        <v>6239.3</v>
      </c>
      <c r="S5" s="8">
        <v>0</v>
      </c>
      <c r="T5" s="8">
        <v>0</v>
      </c>
      <c r="U5" s="8">
        <v>0</v>
      </c>
      <c r="V5" s="8">
        <v>0</v>
      </c>
      <c r="W5" s="8">
        <v>314285.60000000003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</row>
    <row r="6" spans="1:30" ht="18" customHeight="1" thickBot="1" x14ac:dyDescent="0.3">
      <c r="C6" s="2" t="s">
        <v>32</v>
      </c>
      <c r="D6" s="9">
        <f>SUM(E6:AD6)</f>
        <v>4619837.0999999987</v>
      </c>
      <c r="E6" s="10">
        <f t="shared" ref="E6:AD6" si="0">E5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2776382.1999999993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1522930</v>
      </c>
      <c r="Q6" s="10">
        <f t="shared" si="0"/>
        <v>0</v>
      </c>
      <c r="R6" s="10">
        <f t="shared" si="0"/>
        <v>6239.3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314285.60000000003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</row>
    <row r="7" spans="1:30" ht="17.100000000000001" customHeight="1" thickTop="1" x14ac:dyDescent="0.25">
      <c r="C7" s="2"/>
      <c r="D7" s="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21.75" customHeight="1" x14ac:dyDescent="0.25">
      <c r="C8" s="12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5" hidden="1" x14ac:dyDescent="0.25">
      <c r="A9" s="13" t="s">
        <v>34</v>
      </c>
      <c r="B9" s="13" t="s">
        <v>35</v>
      </c>
      <c r="C9" s="13" t="s">
        <v>36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idden="1" outlineLevel="2" x14ac:dyDescent="0.2">
      <c r="A10" s="14" t="s">
        <v>37</v>
      </c>
      <c r="B10" s="14" t="s">
        <v>38</v>
      </c>
      <c r="C10" s="14" t="s">
        <v>203</v>
      </c>
      <c r="D10" s="15">
        <f>SUM(E10:AD10)</f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</row>
    <row r="11" spans="1:30" hidden="1" outlineLevel="2" x14ac:dyDescent="0.2">
      <c r="A11" s="14" t="s">
        <v>37</v>
      </c>
      <c r="B11" s="14" t="s">
        <v>39</v>
      </c>
      <c r="C11" s="14" t="s">
        <v>204</v>
      </c>
      <c r="D11" s="15">
        <f t="shared" ref="D11:D75" si="1">SUM(E11:AD11)</f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</row>
    <row r="12" spans="1:30" hidden="1" outlineLevel="2" x14ac:dyDescent="0.2">
      <c r="A12" s="14" t="s">
        <v>37</v>
      </c>
      <c r="B12" s="14" t="s">
        <v>40</v>
      </c>
      <c r="C12" s="14" t="s">
        <v>205</v>
      </c>
      <c r="D12" s="15">
        <f t="shared" si="1"/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</row>
    <row r="13" spans="1:30" hidden="1" outlineLevel="2" x14ac:dyDescent="0.2">
      <c r="A13" s="14" t="s">
        <v>37</v>
      </c>
      <c r="B13" s="14" t="s">
        <v>41</v>
      </c>
      <c r="C13" s="14" t="s">
        <v>206</v>
      </c>
      <c r="D13" s="15">
        <f t="shared" si="1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</row>
    <row r="14" spans="1:30" hidden="1" outlineLevel="2" x14ac:dyDescent="0.2">
      <c r="A14" s="14" t="s">
        <v>37</v>
      </c>
      <c r="B14" s="14" t="s">
        <v>42</v>
      </c>
      <c r="C14" s="14" t="s">
        <v>207</v>
      </c>
      <c r="D14" s="15">
        <f t="shared" si="1"/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</row>
    <row r="15" spans="1:30" hidden="1" outlineLevel="2" x14ac:dyDescent="0.2">
      <c r="A15" s="14" t="s">
        <v>37</v>
      </c>
      <c r="B15" s="14" t="s">
        <v>43</v>
      </c>
      <c r="C15" s="14" t="s">
        <v>208</v>
      </c>
      <c r="D15" s="15">
        <f t="shared" si="1"/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</row>
    <row r="16" spans="1:30" hidden="1" outlineLevel="2" x14ac:dyDescent="0.2">
      <c r="A16" s="14" t="s">
        <v>37</v>
      </c>
      <c r="B16" s="14" t="s">
        <v>44</v>
      </c>
      <c r="C16" s="14" t="s">
        <v>209</v>
      </c>
      <c r="D16" s="15">
        <f t="shared" si="1"/>
        <v>463801.65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463801.65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</row>
    <row r="17" spans="1:30" hidden="1" outlineLevel="2" x14ac:dyDescent="0.2">
      <c r="A17" s="14" t="s">
        <v>37</v>
      </c>
      <c r="B17" s="14" t="s">
        <v>45</v>
      </c>
      <c r="C17" s="14" t="s">
        <v>210</v>
      </c>
      <c r="D17" s="15">
        <f t="shared" si="1"/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</row>
    <row r="18" spans="1:30" hidden="1" outlineLevel="2" x14ac:dyDescent="0.2">
      <c r="A18" s="14" t="s">
        <v>37</v>
      </c>
      <c r="B18" s="14" t="s">
        <v>46</v>
      </c>
      <c r="C18" s="14" t="s">
        <v>211</v>
      </c>
      <c r="D18" s="15">
        <f t="shared" si="1"/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</row>
    <row r="19" spans="1:30" hidden="1" outlineLevel="2" x14ac:dyDescent="0.2">
      <c r="A19" s="14" t="s">
        <v>37</v>
      </c>
      <c r="B19" s="14" t="s">
        <v>47</v>
      </c>
      <c r="C19" s="14" t="s">
        <v>212</v>
      </c>
      <c r="D19" s="15">
        <f t="shared" si="1"/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</row>
    <row r="20" spans="1:30" hidden="1" outlineLevel="2" x14ac:dyDescent="0.2">
      <c r="A20" s="14" t="s">
        <v>37</v>
      </c>
      <c r="B20" s="14" t="s">
        <v>48</v>
      </c>
      <c r="C20" s="14" t="s">
        <v>213</v>
      </c>
      <c r="D20" s="15">
        <f t="shared" si="1"/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</row>
    <row r="21" spans="1:30" hidden="1" outlineLevel="2" x14ac:dyDescent="0.2">
      <c r="A21" s="14" t="s">
        <v>37</v>
      </c>
      <c r="B21" s="14" t="s">
        <v>49</v>
      </c>
      <c r="C21" s="14" t="s">
        <v>214</v>
      </c>
      <c r="D21" s="15">
        <f t="shared" si="1"/>
        <v>180915.8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180915.8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idden="1" outlineLevel="2" x14ac:dyDescent="0.2">
      <c r="A22" s="14" t="s">
        <v>37</v>
      </c>
      <c r="B22" s="14" t="s">
        <v>50</v>
      </c>
      <c r="C22" s="14" t="s">
        <v>215</v>
      </c>
      <c r="D22" s="15">
        <f t="shared" si="1"/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</row>
    <row r="23" spans="1:30" hidden="1" outlineLevel="2" x14ac:dyDescent="0.2">
      <c r="A23" s="14" t="s">
        <v>37</v>
      </c>
      <c r="B23" s="14" t="s">
        <v>51</v>
      </c>
      <c r="C23" s="14" t="s">
        <v>216</v>
      </c>
      <c r="D23" s="15">
        <f t="shared" si="1"/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</row>
    <row r="24" spans="1:30" hidden="1" outlineLevel="2" x14ac:dyDescent="0.2">
      <c r="A24" s="14" t="s">
        <v>37</v>
      </c>
      <c r="B24" s="14" t="s">
        <v>52</v>
      </c>
      <c r="C24" s="14" t="s">
        <v>217</v>
      </c>
      <c r="D24" s="15">
        <f t="shared" si="1"/>
        <v>1164.3800000000001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1164.3800000000001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</row>
    <row r="25" spans="1:30" hidden="1" outlineLevel="2" x14ac:dyDescent="0.2">
      <c r="A25" s="14" t="s">
        <v>37</v>
      </c>
      <c r="B25" s="14" t="s">
        <v>53</v>
      </c>
      <c r="C25" s="14" t="s">
        <v>218</v>
      </c>
      <c r="D25" s="15">
        <f t="shared" si="1"/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</row>
    <row r="26" spans="1:30" hidden="1" outlineLevel="2" x14ac:dyDescent="0.2">
      <c r="A26" s="14" t="s">
        <v>37</v>
      </c>
      <c r="B26" s="14" t="s">
        <v>54</v>
      </c>
      <c r="C26" s="14" t="s">
        <v>219</v>
      </c>
      <c r="D26" s="15">
        <f t="shared" si="1"/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</row>
    <row r="27" spans="1:30" hidden="1" outlineLevel="2" x14ac:dyDescent="0.2">
      <c r="A27" s="14" t="s">
        <v>37</v>
      </c>
      <c r="B27" s="14" t="s">
        <v>55</v>
      </c>
      <c r="C27" s="14" t="s">
        <v>220</v>
      </c>
      <c r="D27" s="15">
        <f t="shared" si="1"/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</row>
    <row r="28" spans="1:30" hidden="1" outlineLevel="2" x14ac:dyDescent="0.2">
      <c r="A28" s="14" t="s">
        <v>37</v>
      </c>
      <c r="B28" s="14" t="s">
        <v>56</v>
      </c>
      <c r="C28" s="14" t="s">
        <v>221</v>
      </c>
      <c r="D28" s="15">
        <f t="shared" si="1"/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</row>
    <row r="29" spans="1:30" hidden="1" outlineLevel="2" x14ac:dyDescent="0.2">
      <c r="A29" s="14" t="s">
        <v>37</v>
      </c>
      <c r="B29" s="14" t="s">
        <v>57</v>
      </c>
      <c r="C29" s="14" t="s">
        <v>222</v>
      </c>
      <c r="D29" s="15">
        <f t="shared" si="1"/>
        <v>53831.68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53831.68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</row>
    <row r="30" spans="1:30" hidden="1" outlineLevel="2" x14ac:dyDescent="0.2">
      <c r="A30" s="14" t="s">
        <v>37</v>
      </c>
      <c r="B30" s="14" t="s">
        <v>58</v>
      </c>
      <c r="C30" s="14" t="s">
        <v>223</v>
      </c>
      <c r="D30" s="15">
        <f t="shared" si="1"/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</row>
    <row r="31" spans="1:30" hidden="1" outlineLevel="2" x14ac:dyDescent="0.2">
      <c r="A31" s="14" t="s">
        <v>37</v>
      </c>
      <c r="B31" s="14" t="s">
        <v>59</v>
      </c>
      <c r="C31" s="14" t="s">
        <v>224</v>
      </c>
      <c r="D31" s="15">
        <f t="shared" si="1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</row>
    <row r="32" spans="1:30" hidden="1" outlineLevel="2" x14ac:dyDescent="0.2">
      <c r="A32" s="14" t="s">
        <v>37</v>
      </c>
      <c r="B32" s="14" t="s">
        <v>60</v>
      </c>
      <c r="C32" s="14" t="s">
        <v>225</v>
      </c>
      <c r="D32" s="15">
        <f t="shared" si="1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</row>
    <row r="33" spans="1:30" hidden="1" outlineLevel="2" x14ac:dyDescent="0.2">
      <c r="A33" s="14" t="s">
        <v>37</v>
      </c>
      <c r="B33" s="14" t="s">
        <v>61</v>
      </c>
      <c r="C33" s="14" t="s">
        <v>226</v>
      </c>
      <c r="D33" s="15">
        <f t="shared" si="1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</row>
    <row r="34" spans="1:30" hidden="1" outlineLevel="2" x14ac:dyDescent="0.2">
      <c r="A34" s="14" t="s">
        <v>37</v>
      </c>
      <c r="B34" s="14" t="s">
        <v>62</v>
      </c>
      <c r="C34" s="14" t="s">
        <v>227</v>
      </c>
      <c r="D34" s="15">
        <f t="shared" si="1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</row>
    <row r="35" spans="1:30" hidden="1" outlineLevel="2" x14ac:dyDescent="0.2">
      <c r="A35" s="14" t="s">
        <v>37</v>
      </c>
      <c r="B35" s="14" t="s">
        <v>63</v>
      </c>
      <c r="C35" s="14" t="s">
        <v>228</v>
      </c>
      <c r="D35" s="15">
        <f t="shared" si="1"/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</row>
    <row r="36" spans="1:30" ht="18" customHeight="1" outlineLevel="1" collapsed="1" x14ac:dyDescent="0.2">
      <c r="A36" s="14" t="s">
        <v>64</v>
      </c>
      <c r="B36" s="14"/>
      <c r="C36" s="6" t="s">
        <v>65</v>
      </c>
      <c r="D36" s="15">
        <f t="shared" ref="D36:AD36" si="2">SUBTOTAL(9,D10:D35)</f>
        <v>699713.51</v>
      </c>
      <c r="E36" s="15">
        <f t="shared" si="2"/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0</v>
      </c>
      <c r="J36" s="15">
        <f t="shared" si="2"/>
        <v>463801.65</v>
      </c>
      <c r="K36" s="15">
        <f t="shared" si="2"/>
        <v>0</v>
      </c>
      <c r="L36" s="15">
        <f t="shared" si="2"/>
        <v>0</v>
      </c>
      <c r="M36" s="15">
        <f t="shared" si="2"/>
        <v>0</v>
      </c>
      <c r="N36" s="15">
        <f t="shared" si="2"/>
        <v>0</v>
      </c>
      <c r="O36" s="15">
        <f t="shared" si="2"/>
        <v>0</v>
      </c>
      <c r="P36" s="15">
        <f t="shared" si="2"/>
        <v>180915.8</v>
      </c>
      <c r="Q36" s="15">
        <f t="shared" si="2"/>
        <v>0</v>
      </c>
      <c r="R36" s="15">
        <f t="shared" si="2"/>
        <v>1164.3800000000001</v>
      </c>
      <c r="S36" s="15">
        <f t="shared" si="2"/>
        <v>0</v>
      </c>
      <c r="T36" s="15">
        <f t="shared" si="2"/>
        <v>0</v>
      </c>
      <c r="U36" s="15">
        <f t="shared" si="2"/>
        <v>0</v>
      </c>
      <c r="V36" s="15">
        <f t="shared" si="2"/>
        <v>0</v>
      </c>
      <c r="W36" s="15">
        <f t="shared" si="2"/>
        <v>53831.68</v>
      </c>
      <c r="X36" s="15">
        <f t="shared" si="2"/>
        <v>0</v>
      </c>
      <c r="Y36" s="15">
        <f t="shared" si="2"/>
        <v>0</v>
      </c>
      <c r="Z36" s="15">
        <f t="shared" si="2"/>
        <v>0</v>
      </c>
      <c r="AA36" s="15">
        <f t="shared" si="2"/>
        <v>0</v>
      </c>
      <c r="AB36" s="15">
        <f t="shared" si="2"/>
        <v>0</v>
      </c>
      <c r="AC36" s="15">
        <f t="shared" si="2"/>
        <v>0</v>
      </c>
      <c r="AD36" s="15">
        <f t="shared" si="2"/>
        <v>0</v>
      </c>
    </row>
    <row r="37" spans="1:30" hidden="1" outlineLevel="2" x14ac:dyDescent="0.2">
      <c r="A37" s="14" t="s">
        <v>66</v>
      </c>
      <c r="B37" s="14" t="s">
        <v>67</v>
      </c>
      <c r="C37" s="14" t="s">
        <v>229</v>
      </c>
      <c r="D37" s="15">
        <f t="shared" si="1"/>
        <v>719834.45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427311.54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245462.53</v>
      </c>
      <c r="Q37" s="15">
        <v>0</v>
      </c>
      <c r="R37" s="15">
        <v>892.84</v>
      </c>
      <c r="S37" s="15">
        <v>0</v>
      </c>
      <c r="T37" s="15">
        <v>0</v>
      </c>
      <c r="U37" s="15">
        <v>0</v>
      </c>
      <c r="V37" s="15">
        <v>0</v>
      </c>
      <c r="W37" s="15">
        <v>46167.54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</row>
    <row r="38" spans="1:30" ht="18" customHeight="1" outlineLevel="1" collapsed="1" x14ac:dyDescent="0.2">
      <c r="A38" s="14" t="s">
        <v>68</v>
      </c>
      <c r="B38" s="14"/>
      <c r="C38" s="6" t="s">
        <v>69</v>
      </c>
      <c r="D38" s="15">
        <f t="shared" ref="D38:AD38" si="3">SUBTOTAL(9,D37:D37)</f>
        <v>719834.45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427311.54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 t="shared" si="3"/>
        <v>245462.53</v>
      </c>
      <c r="Q38" s="15">
        <f t="shared" si="3"/>
        <v>0</v>
      </c>
      <c r="R38" s="15">
        <f t="shared" si="3"/>
        <v>892.84</v>
      </c>
      <c r="S38" s="15">
        <f t="shared" si="3"/>
        <v>0</v>
      </c>
      <c r="T38" s="15">
        <f t="shared" si="3"/>
        <v>0</v>
      </c>
      <c r="U38" s="15">
        <f t="shared" si="3"/>
        <v>0</v>
      </c>
      <c r="V38" s="15">
        <f t="shared" si="3"/>
        <v>0</v>
      </c>
      <c r="W38" s="15">
        <f t="shared" si="3"/>
        <v>46167.54</v>
      </c>
      <c r="X38" s="15">
        <f t="shared" si="3"/>
        <v>0</v>
      </c>
      <c r="Y38" s="15">
        <f t="shared" si="3"/>
        <v>0</v>
      </c>
      <c r="Z38" s="15">
        <f t="shared" si="3"/>
        <v>0</v>
      </c>
      <c r="AA38" s="15">
        <f t="shared" si="3"/>
        <v>0</v>
      </c>
      <c r="AB38" s="15">
        <f t="shared" si="3"/>
        <v>0</v>
      </c>
      <c r="AC38" s="15">
        <f t="shared" si="3"/>
        <v>0</v>
      </c>
      <c r="AD38" s="15">
        <f t="shared" si="3"/>
        <v>0</v>
      </c>
    </row>
    <row r="39" spans="1:30" hidden="1" outlineLevel="2" x14ac:dyDescent="0.2">
      <c r="A39" s="14" t="s">
        <v>70</v>
      </c>
      <c r="B39" s="14" t="s">
        <v>71</v>
      </c>
      <c r="C39" s="14" t="s">
        <v>230</v>
      </c>
      <c r="D39" s="15">
        <f t="shared" si="1"/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</row>
    <row r="40" spans="1:30" hidden="1" outlineLevel="2" x14ac:dyDescent="0.2">
      <c r="A40" s="14" t="s">
        <v>70</v>
      </c>
      <c r="B40" s="14" t="s">
        <v>72</v>
      </c>
      <c r="C40" s="14" t="s">
        <v>231</v>
      </c>
      <c r="D40" s="15">
        <f t="shared" si="1"/>
        <v>85816.599999999991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75877.98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3621.95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6316.67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</row>
    <row r="41" spans="1:30" hidden="1" outlineLevel="2" x14ac:dyDescent="0.2">
      <c r="A41" s="14" t="s">
        <v>70</v>
      </c>
      <c r="B41" s="14" t="s">
        <v>73</v>
      </c>
      <c r="C41" s="14" t="s">
        <v>232</v>
      </c>
      <c r="D41" s="15">
        <f t="shared" si="1"/>
        <v>41254.76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39392.480000000003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1862.2799999999997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</row>
    <row r="42" spans="1:30" hidden="1" outlineLevel="2" x14ac:dyDescent="0.2">
      <c r="A42" s="14" t="s">
        <v>70</v>
      </c>
      <c r="B42" s="14" t="s">
        <v>74</v>
      </c>
      <c r="C42" s="14" t="s">
        <v>233</v>
      </c>
      <c r="D42" s="15">
        <f t="shared" si="1"/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</row>
    <row r="43" spans="1:30" hidden="1" outlineLevel="2" x14ac:dyDescent="0.2">
      <c r="A43" s="14" t="s">
        <v>70</v>
      </c>
      <c r="B43" s="14" t="s">
        <v>75</v>
      </c>
      <c r="C43" s="14" t="s">
        <v>234</v>
      </c>
      <c r="D43" s="15">
        <f t="shared" si="1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</row>
    <row r="44" spans="1:30" hidden="1" outlineLevel="2" x14ac:dyDescent="0.2">
      <c r="A44" s="14" t="s">
        <v>70</v>
      </c>
      <c r="B44" s="14" t="s">
        <v>76</v>
      </c>
      <c r="C44" s="14" t="s">
        <v>235</v>
      </c>
      <c r="D44" s="15">
        <f t="shared" si="1"/>
        <v>70.39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70.39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</row>
    <row r="45" spans="1:30" hidden="1" outlineLevel="2" x14ac:dyDescent="0.2">
      <c r="A45" s="14" t="s">
        <v>70</v>
      </c>
      <c r="B45" s="14" t="s">
        <v>77</v>
      </c>
      <c r="C45" s="14" t="s">
        <v>236</v>
      </c>
      <c r="D45" s="15">
        <f t="shared" si="1"/>
        <v>6029.21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5329.55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254.76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444.9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</row>
    <row r="46" spans="1:30" hidden="1" outlineLevel="2" x14ac:dyDescent="0.2">
      <c r="A46" s="14" t="s">
        <v>70</v>
      </c>
      <c r="B46" s="14" t="s">
        <v>78</v>
      </c>
      <c r="C46" s="14" t="s">
        <v>237</v>
      </c>
      <c r="D46" s="15">
        <f t="shared" si="1"/>
        <v>1430.2400000000002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1360.4</v>
      </c>
      <c r="Q46" s="15">
        <v>0</v>
      </c>
      <c r="R46" s="15">
        <v>5.4</v>
      </c>
      <c r="S46" s="15">
        <v>0</v>
      </c>
      <c r="T46" s="15">
        <v>0</v>
      </c>
      <c r="U46" s="15">
        <v>0</v>
      </c>
      <c r="V46" s="15">
        <v>0</v>
      </c>
      <c r="W46" s="15">
        <v>64.44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</row>
    <row r="47" spans="1:30" hidden="1" outlineLevel="2" x14ac:dyDescent="0.2">
      <c r="A47" s="14" t="s">
        <v>70</v>
      </c>
      <c r="B47" s="14" t="s">
        <v>79</v>
      </c>
      <c r="C47" s="14" t="s">
        <v>238</v>
      </c>
      <c r="D47" s="15">
        <f t="shared" si="1"/>
        <v>23854.71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23768.26</v>
      </c>
      <c r="Q47" s="15">
        <v>0</v>
      </c>
      <c r="R47" s="15">
        <v>86.45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</row>
    <row r="48" spans="1:30" hidden="1" outlineLevel="2" x14ac:dyDescent="0.2">
      <c r="A48" s="14" t="s">
        <v>70</v>
      </c>
      <c r="B48" s="14" t="s">
        <v>80</v>
      </c>
      <c r="C48" s="14" t="s">
        <v>239</v>
      </c>
      <c r="D48" s="15">
        <f t="shared" si="1"/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</row>
    <row r="49" spans="1:30" hidden="1" outlineLevel="2" x14ac:dyDescent="0.2">
      <c r="A49" s="14" t="s">
        <v>70</v>
      </c>
      <c r="B49" s="14" t="s">
        <v>81</v>
      </c>
      <c r="C49" s="14" t="s">
        <v>240</v>
      </c>
      <c r="D49" s="15">
        <f t="shared" si="1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</row>
    <row r="50" spans="1:30" hidden="1" outlineLevel="2" x14ac:dyDescent="0.2">
      <c r="A50" s="14" t="s">
        <v>70</v>
      </c>
      <c r="B50" s="14" t="s">
        <v>82</v>
      </c>
      <c r="C50" s="14" t="s">
        <v>241</v>
      </c>
      <c r="D50" s="15">
        <f t="shared" si="1"/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</row>
    <row r="51" spans="1:30" hidden="1" outlineLevel="2" x14ac:dyDescent="0.2">
      <c r="A51" s="14" t="s">
        <v>70</v>
      </c>
      <c r="B51" s="14" t="s">
        <v>83</v>
      </c>
      <c r="C51" s="14" t="s">
        <v>242</v>
      </c>
      <c r="D51" s="15">
        <f t="shared" si="1"/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</row>
    <row r="52" spans="1:30" hidden="1" outlineLevel="2" x14ac:dyDescent="0.2">
      <c r="A52" s="14" t="s">
        <v>70</v>
      </c>
      <c r="B52" s="14" t="s">
        <v>84</v>
      </c>
      <c r="C52" s="14" t="s">
        <v>243</v>
      </c>
      <c r="D52" s="15">
        <f t="shared" si="1"/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</row>
    <row r="53" spans="1:30" hidden="1" outlineLevel="2" x14ac:dyDescent="0.2">
      <c r="A53" s="14" t="s">
        <v>70</v>
      </c>
      <c r="B53" s="14" t="s">
        <v>85</v>
      </c>
      <c r="C53" s="14" t="s">
        <v>244</v>
      </c>
      <c r="D53" s="15">
        <f t="shared" si="1"/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</row>
    <row r="54" spans="1:30" hidden="1" outlineLevel="2" x14ac:dyDescent="0.2">
      <c r="A54" s="14" t="s">
        <v>70</v>
      </c>
      <c r="B54" s="14" t="s">
        <v>86</v>
      </c>
      <c r="C54" s="14" t="s">
        <v>245</v>
      </c>
      <c r="D54" s="15">
        <f t="shared" si="1"/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</row>
    <row r="55" spans="1:30" hidden="1" outlineLevel="2" x14ac:dyDescent="0.2">
      <c r="A55" s="14" t="s">
        <v>70</v>
      </c>
      <c r="B55" s="14" t="s">
        <v>87</v>
      </c>
      <c r="C55" s="14" t="s">
        <v>246</v>
      </c>
      <c r="D55" s="15">
        <f t="shared" si="1"/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</row>
    <row r="56" spans="1:30" hidden="1" outlineLevel="2" x14ac:dyDescent="0.2">
      <c r="A56" s="14" t="s">
        <v>70</v>
      </c>
      <c r="B56" s="14" t="s">
        <v>88</v>
      </c>
      <c r="C56" s="14" t="s">
        <v>247</v>
      </c>
      <c r="D56" s="15">
        <f t="shared" si="1"/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</row>
    <row r="57" spans="1:30" hidden="1" outlineLevel="2" x14ac:dyDescent="0.2">
      <c r="A57" s="14" t="s">
        <v>70</v>
      </c>
      <c r="B57" s="14" t="s">
        <v>89</v>
      </c>
      <c r="C57" s="14" t="s">
        <v>248</v>
      </c>
      <c r="D57" s="15">
        <f t="shared" si="1"/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</row>
    <row r="58" spans="1:30" hidden="1" outlineLevel="2" x14ac:dyDescent="0.2">
      <c r="A58" s="14"/>
      <c r="B58" s="14" t="s">
        <v>90</v>
      </c>
      <c r="C58" s="14" t="s">
        <v>249</v>
      </c>
      <c r="D58" s="15">
        <f t="shared" si="1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</row>
    <row r="59" spans="1:30" hidden="1" outlineLevel="2" x14ac:dyDescent="0.2">
      <c r="A59" s="14" t="s">
        <v>70</v>
      </c>
      <c r="B59" s="14" t="s">
        <v>91</v>
      </c>
      <c r="C59" s="14" t="s">
        <v>250</v>
      </c>
      <c r="D59" s="15">
        <f t="shared" si="1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</row>
    <row r="60" spans="1:30" hidden="1" outlineLevel="2" x14ac:dyDescent="0.2">
      <c r="A60" s="14" t="s">
        <v>70</v>
      </c>
      <c r="B60" s="14" t="s">
        <v>92</v>
      </c>
      <c r="C60" s="14" t="s">
        <v>251</v>
      </c>
      <c r="D60" s="15">
        <f t="shared" si="1"/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</row>
    <row r="61" spans="1:30" hidden="1" outlineLevel="2" x14ac:dyDescent="0.2">
      <c r="A61" s="14" t="s">
        <v>70</v>
      </c>
      <c r="B61" s="14" t="s">
        <v>93</v>
      </c>
      <c r="C61" s="14" t="s">
        <v>252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</row>
    <row r="62" spans="1:30" hidden="1" outlineLevel="2" x14ac:dyDescent="0.2">
      <c r="A62" s="14" t="s">
        <v>70</v>
      </c>
      <c r="B62" s="14" t="s">
        <v>94</v>
      </c>
      <c r="C62" s="14" t="s">
        <v>253</v>
      </c>
      <c r="D62" s="15">
        <f t="shared" si="1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</row>
    <row r="63" spans="1:30" hidden="1" outlineLevel="2" x14ac:dyDescent="0.2">
      <c r="A63" s="14" t="s">
        <v>70</v>
      </c>
      <c r="B63" s="14" t="s">
        <v>95</v>
      </c>
      <c r="C63" s="14" t="s">
        <v>254</v>
      </c>
      <c r="D63" s="15">
        <f t="shared" si="1"/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</row>
    <row r="64" spans="1:30" hidden="1" outlineLevel="2" x14ac:dyDescent="0.2">
      <c r="A64" s="14" t="s">
        <v>70</v>
      </c>
      <c r="B64" s="14" t="s">
        <v>96</v>
      </c>
      <c r="C64" s="14" t="s">
        <v>255</v>
      </c>
      <c r="D64" s="15">
        <f t="shared" si="1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</row>
    <row r="65" spans="1:30" hidden="1" outlineLevel="2" x14ac:dyDescent="0.2">
      <c r="A65" s="14" t="s">
        <v>70</v>
      </c>
      <c r="B65" s="14" t="s">
        <v>97</v>
      </c>
      <c r="C65" s="14" t="s">
        <v>256</v>
      </c>
      <c r="D65" s="15">
        <f t="shared" si="1"/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</row>
    <row r="66" spans="1:30" hidden="1" outlineLevel="2" x14ac:dyDescent="0.2">
      <c r="A66" s="14" t="s">
        <v>70</v>
      </c>
      <c r="B66" s="14" t="s">
        <v>98</v>
      </c>
      <c r="C66" s="14" t="s">
        <v>257</v>
      </c>
      <c r="D66" s="15">
        <f t="shared" si="1"/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</row>
    <row r="67" spans="1:30" hidden="1" outlineLevel="2" x14ac:dyDescent="0.2">
      <c r="A67" s="14" t="s">
        <v>70</v>
      </c>
      <c r="B67" s="14" t="s">
        <v>99</v>
      </c>
      <c r="C67" s="14" t="s">
        <v>258</v>
      </c>
      <c r="D67" s="15">
        <f t="shared" si="1"/>
        <v>404.82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404.82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</row>
    <row r="68" spans="1:30" hidden="1" outlineLevel="2" x14ac:dyDescent="0.2">
      <c r="A68" s="14" t="s">
        <v>70</v>
      </c>
      <c r="B68" s="14" t="s">
        <v>100</v>
      </c>
      <c r="C68" s="14" t="s">
        <v>259</v>
      </c>
      <c r="D68" s="15">
        <f t="shared" si="1"/>
        <v>25.84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25.84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</row>
    <row r="69" spans="1:30" hidden="1" outlineLevel="2" x14ac:dyDescent="0.2">
      <c r="A69" s="14" t="s">
        <v>70</v>
      </c>
      <c r="B69" s="14" t="s">
        <v>101</v>
      </c>
      <c r="C69" s="14" t="s">
        <v>260</v>
      </c>
      <c r="D69" s="15">
        <f t="shared" si="1"/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</row>
    <row r="70" spans="1:30" hidden="1" outlineLevel="2" x14ac:dyDescent="0.2">
      <c r="A70" s="14" t="s">
        <v>70</v>
      </c>
      <c r="B70" s="14" t="s">
        <v>102</v>
      </c>
      <c r="C70" s="14" t="s">
        <v>261</v>
      </c>
      <c r="D70" s="15">
        <f t="shared" si="1"/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</row>
    <row r="71" spans="1:30" hidden="1" outlineLevel="2" x14ac:dyDescent="0.2">
      <c r="A71" s="14" t="s">
        <v>70</v>
      </c>
      <c r="B71" s="14" t="s">
        <v>103</v>
      </c>
      <c r="C71" s="14" t="s">
        <v>262</v>
      </c>
      <c r="D71" s="15">
        <f t="shared" si="1"/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</row>
    <row r="72" spans="1:30" hidden="1" outlineLevel="2" x14ac:dyDescent="0.2">
      <c r="A72" s="14" t="s">
        <v>70</v>
      </c>
      <c r="B72" s="14" t="s">
        <v>104</v>
      </c>
      <c r="C72" s="14" t="s">
        <v>263</v>
      </c>
      <c r="D72" s="15">
        <f t="shared" si="1"/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</row>
    <row r="73" spans="1:30" hidden="1" outlineLevel="2" x14ac:dyDescent="0.2">
      <c r="A73" s="14" t="s">
        <v>70</v>
      </c>
      <c r="B73" s="14" t="s">
        <v>105</v>
      </c>
      <c r="C73" s="14" t="s">
        <v>264</v>
      </c>
      <c r="D73" s="15">
        <f t="shared" si="1"/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</row>
    <row r="74" spans="1:30" hidden="1" outlineLevel="2" x14ac:dyDescent="0.2">
      <c r="A74" s="14" t="s">
        <v>70</v>
      </c>
      <c r="B74" s="14" t="s">
        <v>106</v>
      </c>
      <c r="C74" s="14" t="s">
        <v>265</v>
      </c>
      <c r="D74" s="15">
        <f t="shared" si="1"/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</row>
    <row r="75" spans="1:30" hidden="1" outlineLevel="2" x14ac:dyDescent="0.2">
      <c r="A75" s="14" t="s">
        <v>70</v>
      </c>
      <c r="B75" s="14" t="s">
        <v>107</v>
      </c>
      <c r="C75" s="14" t="s">
        <v>266</v>
      </c>
      <c r="D75" s="15">
        <f t="shared" si="1"/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</row>
    <row r="76" spans="1:30" hidden="1" outlineLevel="2" x14ac:dyDescent="0.2">
      <c r="A76" s="14" t="s">
        <v>70</v>
      </c>
      <c r="B76" s="14" t="s">
        <v>108</v>
      </c>
      <c r="C76" s="14" t="s">
        <v>267</v>
      </c>
      <c r="D76" s="15">
        <f t="shared" ref="D76:D99" si="4">SUM(E76:AD76)</f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</row>
    <row r="77" spans="1:30" hidden="1" outlineLevel="2" x14ac:dyDescent="0.2">
      <c r="A77" s="14" t="s">
        <v>70</v>
      </c>
      <c r="B77" s="14" t="s">
        <v>109</v>
      </c>
      <c r="C77" s="14" t="s">
        <v>268</v>
      </c>
      <c r="D77" s="15">
        <f t="shared" si="4"/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</row>
    <row r="78" spans="1:30" hidden="1" outlineLevel="2" x14ac:dyDescent="0.2">
      <c r="A78" s="14" t="s">
        <v>70</v>
      </c>
      <c r="B78" s="14" t="s">
        <v>110</v>
      </c>
      <c r="C78" s="14" t="s">
        <v>269</v>
      </c>
      <c r="D78" s="15">
        <f t="shared" si="4"/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</row>
    <row r="79" spans="1:30" hidden="1" outlineLevel="2" x14ac:dyDescent="0.2">
      <c r="A79" s="14" t="s">
        <v>70</v>
      </c>
      <c r="B79" s="14" t="s">
        <v>111</v>
      </c>
      <c r="C79" s="14" t="s">
        <v>270</v>
      </c>
      <c r="D79" s="15">
        <f t="shared" si="4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</row>
    <row r="80" spans="1:30" hidden="1" outlineLevel="2" x14ac:dyDescent="0.2">
      <c r="A80" s="14" t="s">
        <v>70</v>
      </c>
      <c r="B80" s="14" t="s">
        <v>112</v>
      </c>
      <c r="C80" s="14" t="s">
        <v>271</v>
      </c>
      <c r="D80" s="15">
        <f t="shared" si="4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</row>
    <row r="81" spans="1:30" hidden="1" outlineLevel="2" x14ac:dyDescent="0.2">
      <c r="A81" s="14" t="s">
        <v>70</v>
      </c>
      <c r="B81" s="14" t="s">
        <v>113</v>
      </c>
      <c r="C81" s="14" t="s">
        <v>272</v>
      </c>
      <c r="D81" s="15">
        <f t="shared" si="4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</row>
    <row r="82" spans="1:30" hidden="1" outlineLevel="2" x14ac:dyDescent="0.2">
      <c r="A82" s="14" t="s">
        <v>70</v>
      </c>
      <c r="B82" s="14" t="s">
        <v>114</v>
      </c>
      <c r="C82" s="14" t="s">
        <v>273</v>
      </c>
      <c r="D82" s="15">
        <f t="shared" si="4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</row>
    <row r="83" spans="1:30" hidden="1" outlineLevel="2" x14ac:dyDescent="0.2">
      <c r="A83" s="14" t="s">
        <v>70</v>
      </c>
      <c r="B83" s="14" t="s">
        <v>115</v>
      </c>
      <c r="C83" s="14" t="s">
        <v>274</v>
      </c>
      <c r="D83" s="15">
        <f t="shared" si="4"/>
        <v>2547.0299999999997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2527.9299999999998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19.100000000000001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</row>
    <row r="84" spans="1:30" hidden="1" outlineLevel="2" x14ac:dyDescent="0.2">
      <c r="A84" s="14" t="s">
        <v>70</v>
      </c>
      <c r="B84" s="14" t="s">
        <v>116</v>
      </c>
      <c r="C84" s="14" t="s">
        <v>275</v>
      </c>
      <c r="D84" s="15">
        <f t="shared" si="4"/>
        <v>0.45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0.45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</row>
    <row r="85" spans="1:30" hidden="1" outlineLevel="2" x14ac:dyDescent="0.2">
      <c r="A85" s="14" t="s">
        <v>70</v>
      </c>
      <c r="B85" s="14" t="s">
        <v>117</v>
      </c>
      <c r="C85" s="14" t="s">
        <v>276</v>
      </c>
      <c r="D85" s="15">
        <f t="shared" si="4"/>
        <v>3905.2999999999997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404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3086.18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415.12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</row>
    <row r="86" spans="1:30" hidden="1" outlineLevel="2" x14ac:dyDescent="0.2">
      <c r="A86" s="14" t="s">
        <v>70</v>
      </c>
      <c r="B86" s="14" t="s">
        <v>118</v>
      </c>
      <c r="C86" s="14" t="s">
        <v>277</v>
      </c>
      <c r="D86" s="15">
        <f t="shared" si="4"/>
        <v>2802.52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0.08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2655.65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146.79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</row>
    <row r="87" spans="1:30" hidden="1" outlineLevel="2" x14ac:dyDescent="0.2">
      <c r="A87" s="14" t="s">
        <v>70</v>
      </c>
      <c r="B87" s="14" t="s">
        <v>119</v>
      </c>
      <c r="C87" s="14" t="s">
        <v>278</v>
      </c>
      <c r="D87" s="15">
        <f t="shared" si="4"/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</row>
    <row r="88" spans="1:30" hidden="1" outlineLevel="2" x14ac:dyDescent="0.2">
      <c r="A88" s="14" t="s">
        <v>70</v>
      </c>
      <c r="B88" s="14" t="s">
        <v>120</v>
      </c>
      <c r="C88" s="14" t="s">
        <v>279</v>
      </c>
      <c r="D88" s="15">
        <f t="shared" si="4"/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</row>
    <row r="89" spans="1:30" hidden="1" outlineLevel="2" x14ac:dyDescent="0.2">
      <c r="A89" s="14" t="s">
        <v>70</v>
      </c>
      <c r="B89" s="14" t="s">
        <v>121</v>
      </c>
      <c r="C89" s="14" t="s">
        <v>280</v>
      </c>
      <c r="D89" s="15">
        <f t="shared" si="4"/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</row>
    <row r="90" spans="1:30" hidden="1" outlineLevel="2" x14ac:dyDescent="0.2">
      <c r="A90" s="14" t="s">
        <v>70</v>
      </c>
      <c r="B90" s="14" t="s">
        <v>122</v>
      </c>
      <c r="C90" s="14" t="s">
        <v>281</v>
      </c>
      <c r="D90" s="15">
        <f t="shared" si="4"/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</row>
    <row r="91" spans="1:30" hidden="1" outlineLevel="2" x14ac:dyDescent="0.2">
      <c r="A91" s="14" t="s">
        <v>70</v>
      </c>
      <c r="B91" s="14" t="s">
        <v>123</v>
      </c>
      <c r="C91" s="14" t="s">
        <v>282</v>
      </c>
      <c r="D91" s="15">
        <f t="shared" si="4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</row>
    <row r="92" spans="1:30" hidden="1" outlineLevel="2" x14ac:dyDescent="0.2">
      <c r="A92" s="14" t="s">
        <v>70</v>
      </c>
      <c r="B92" s="14" t="s">
        <v>124</v>
      </c>
      <c r="C92" s="14" t="s">
        <v>283</v>
      </c>
      <c r="D92" s="15">
        <f t="shared" si="4"/>
        <v>130069.79000000001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77314.990000000005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44392.03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8362.77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</row>
    <row r="93" spans="1:30" hidden="1" outlineLevel="2" x14ac:dyDescent="0.2">
      <c r="A93" s="14" t="s">
        <v>70</v>
      </c>
      <c r="B93" s="14" t="s">
        <v>125</v>
      </c>
      <c r="C93" s="14" t="s">
        <v>284</v>
      </c>
      <c r="D93" s="15">
        <f t="shared" si="4"/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</row>
    <row r="94" spans="1:30" hidden="1" outlineLevel="2" x14ac:dyDescent="0.2">
      <c r="A94" s="14" t="s">
        <v>70</v>
      </c>
      <c r="B94" s="14" t="s">
        <v>126</v>
      </c>
      <c r="C94" s="14" t="s">
        <v>285</v>
      </c>
      <c r="D94" s="15">
        <f t="shared" si="4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</row>
    <row r="95" spans="1:30" hidden="1" outlineLevel="2" x14ac:dyDescent="0.2">
      <c r="A95" s="14" t="s">
        <v>70</v>
      </c>
      <c r="B95" s="14" t="s">
        <v>127</v>
      </c>
      <c r="C95" s="14" t="s">
        <v>286</v>
      </c>
      <c r="D95" s="15">
        <f t="shared" si="4"/>
        <v>7278.22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7278.22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</row>
    <row r="96" spans="1:30" hidden="1" outlineLevel="2" x14ac:dyDescent="0.2">
      <c r="A96" s="14" t="s">
        <v>70</v>
      </c>
      <c r="B96" s="14" t="s">
        <v>128</v>
      </c>
      <c r="C96" s="14" t="s">
        <v>287</v>
      </c>
      <c r="D96" s="15">
        <f t="shared" si="4"/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</row>
    <row r="97" spans="1:30" hidden="1" outlineLevel="2" x14ac:dyDescent="0.2">
      <c r="A97" s="14" t="s">
        <v>70</v>
      </c>
      <c r="B97" s="14" t="s">
        <v>129</v>
      </c>
      <c r="C97" s="14" t="s">
        <v>288</v>
      </c>
      <c r="D97" s="15">
        <f t="shared" si="4"/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</row>
    <row r="98" spans="1:30" hidden="1" outlineLevel="2" x14ac:dyDescent="0.2">
      <c r="A98" s="14" t="s">
        <v>70</v>
      </c>
      <c r="B98" s="14" t="s">
        <v>130</v>
      </c>
      <c r="C98" s="14" t="s">
        <v>289</v>
      </c>
      <c r="D98" s="15">
        <f t="shared" si="4"/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</row>
    <row r="99" spans="1:30" hidden="1" outlineLevel="2" x14ac:dyDescent="0.2">
      <c r="A99" s="14" t="s">
        <v>70</v>
      </c>
      <c r="B99" s="14" t="s">
        <v>131</v>
      </c>
      <c r="C99" s="14" t="s">
        <v>290</v>
      </c>
      <c r="D99" s="15">
        <f t="shared" si="4"/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</row>
    <row r="100" spans="1:30" ht="18" customHeight="1" outlineLevel="1" collapsed="1" x14ac:dyDescent="0.2">
      <c r="A100" s="14" t="s">
        <v>132</v>
      </c>
      <c r="B100" s="14"/>
      <c r="C100" s="6" t="s">
        <v>133</v>
      </c>
      <c r="D100" s="15">
        <f t="shared" ref="D100:AD100" si="5">SUBTOTAL(9,D39:D99)</f>
        <v>305489.87999999995</v>
      </c>
      <c r="E100" s="15">
        <f t="shared" si="5"/>
        <v>0</v>
      </c>
      <c r="F100" s="15">
        <f t="shared" si="5"/>
        <v>0</v>
      </c>
      <c r="G100" s="15">
        <f t="shared" si="5"/>
        <v>0</v>
      </c>
      <c r="H100" s="15">
        <f t="shared" si="5"/>
        <v>0</v>
      </c>
      <c r="I100" s="15">
        <f t="shared" si="5"/>
        <v>0</v>
      </c>
      <c r="J100" s="15">
        <f t="shared" si="5"/>
        <v>168732.75</v>
      </c>
      <c r="K100" s="15">
        <f t="shared" si="5"/>
        <v>0</v>
      </c>
      <c r="L100" s="15">
        <f t="shared" si="5"/>
        <v>0</v>
      </c>
      <c r="M100" s="15">
        <f t="shared" si="5"/>
        <v>0</v>
      </c>
      <c r="N100" s="15">
        <f t="shared" si="5"/>
        <v>0</v>
      </c>
      <c r="O100" s="15">
        <f t="shared" si="5"/>
        <v>0</v>
      </c>
      <c r="P100" s="15">
        <f t="shared" si="5"/>
        <v>118531.70999999999</v>
      </c>
      <c r="Q100" s="15">
        <f t="shared" si="5"/>
        <v>0</v>
      </c>
      <c r="R100" s="15">
        <f t="shared" si="5"/>
        <v>593.35</v>
      </c>
      <c r="S100" s="15">
        <f t="shared" si="5"/>
        <v>0</v>
      </c>
      <c r="T100" s="15">
        <f t="shared" si="5"/>
        <v>0</v>
      </c>
      <c r="U100" s="15">
        <f t="shared" si="5"/>
        <v>0</v>
      </c>
      <c r="V100" s="15">
        <f t="shared" si="5"/>
        <v>0</v>
      </c>
      <c r="W100" s="15">
        <f t="shared" si="5"/>
        <v>17632.070000000003</v>
      </c>
      <c r="X100" s="15">
        <f t="shared" si="5"/>
        <v>0</v>
      </c>
      <c r="Y100" s="15">
        <f t="shared" si="5"/>
        <v>0</v>
      </c>
      <c r="Z100" s="15">
        <f t="shared" si="5"/>
        <v>0</v>
      </c>
      <c r="AA100" s="15">
        <f t="shared" si="5"/>
        <v>0</v>
      </c>
      <c r="AB100" s="15">
        <f t="shared" si="5"/>
        <v>0</v>
      </c>
      <c r="AC100" s="15">
        <f t="shared" si="5"/>
        <v>0</v>
      </c>
      <c r="AD100" s="15">
        <f t="shared" si="5"/>
        <v>0</v>
      </c>
    </row>
    <row r="101" spans="1:30" hidden="1" outlineLevel="2" x14ac:dyDescent="0.2">
      <c r="A101" s="14" t="s">
        <v>134</v>
      </c>
      <c r="B101" s="14" t="s">
        <v>135</v>
      </c>
      <c r="C101" s="14" t="s">
        <v>291</v>
      </c>
      <c r="D101" s="15">
        <f t="shared" ref="D101:D127" si="6">SUM(E101:AD101)</f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</row>
    <row r="102" spans="1:30" hidden="1" outlineLevel="2" x14ac:dyDescent="0.2">
      <c r="A102" s="14" t="s">
        <v>134</v>
      </c>
      <c r="B102" s="14" t="s">
        <v>136</v>
      </c>
      <c r="C102" s="14" t="s">
        <v>292</v>
      </c>
      <c r="D102" s="15">
        <f t="shared" si="6"/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</row>
    <row r="103" spans="1:30" hidden="1" outlineLevel="2" x14ac:dyDescent="0.2">
      <c r="A103" s="14" t="s">
        <v>134</v>
      </c>
      <c r="B103" s="14" t="s">
        <v>137</v>
      </c>
      <c r="C103" s="14" t="s">
        <v>293</v>
      </c>
      <c r="D103" s="15">
        <f t="shared" si="6"/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</row>
    <row r="104" spans="1:30" hidden="1" outlineLevel="2" x14ac:dyDescent="0.2">
      <c r="A104" s="14" t="s">
        <v>134</v>
      </c>
      <c r="B104" s="14" t="s">
        <v>138</v>
      </c>
      <c r="C104" s="14" t="s">
        <v>294</v>
      </c>
      <c r="D104" s="15">
        <f t="shared" si="6"/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</row>
    <row r="105" spans="1:30" hidden="1" outlineLevel="2" x14ac:dyDescent="0.2">
      <c r="A105" s="14" t="s">
        <v>134</v>
      </c>
      <c r="B105" s="14" t="s">
        <v>139</v>
      </c>
      <c r="C105" s="14" t="s">
        <v>295</v>
      </c>
      <c r="D105" s="15">
        <f t="shared" si="6"/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</row>
    <row r="106" spans="1:30" hidden="1" outlineLevel="2" x14ac:dyDescent="0.2">
      <c r="A106" s="14" t="s">
        <v>134</v>
      </c>
      <c r="B106" s="14" t="s">
        <v>140</v>
      </c>
      <c r="C106" s="14" t="s">
        <v>296</v>
      </c>
      <c r="D106" s="15">
        <f t="shared" si="6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</row>
    <row r="107" spans="1:30" hidden="1" outlineLevel="2" x14ac:dyDescent="0.2">
      <c r="A107" s="14" t="s">
        <v>134</v>
      </c>
      <c r="B107" s="14" t="s">
        <v>141</v>
      </c>
      <c r="C107" s="14" t="s">
        <v>297</v>
      </c>
      <c r="D107" s="15">
        <f t="shared" si="6"/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</row>
    <row r="108" spans="1:30" hidden="1" outlineLevel="2" x14ac:dyDescent="0.2">
      <c r="A108" s="14" t="s">
        <v>134</v>
      </c>
      <c r="B108" s="14" t="s">
        <v>142</v>
      </c>
      <c r="C108" s="14" t="s">
        <v>298</v>
      </c>
      <c r="D108" s="15">
        <f t="shared" si="6"/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</row>
    <row r="109" spans="1:30" hidden="1" outlineLevel="2" x14ac:dyDescent="0.2">
      <c r="A109" s="14" t="s">
        <v>134</v>
      </c>
      <c r="B109" s="14" t="s">
        <v>143</v>
      </c>
      <c r="C109" s="14" t="s">
        <v>299</v>
      </c>
      <c r="D109" s="15">
        <f t="shared" si="6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</row>
    <row r="110" spans="1:30" hidden="1" outlineLevel="2" x14ac:dyDescent="0.2">
      <c r="A110" s="14" t="s">
        <v>134</v>
      </c>
      <c r="B110" s="14" t="s">
        <v>144</v>
      </c>
      <c r="C110" s="14" t="s">
        <v>300</v>
      </c>
      <c r="D110" s="15">
        <f t="shared" si="6"/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</row>
    <row r="111" spans="1:30" hidden="1" outlineLevel="2" x14ac:dyDescent="0.2">
      <c r="A111" s="14" t="s">
        <v>134</v>
      </c>
      <c r="B111" s="14" t="s">
        <v>145</v>
      </c>
      <c r="C111" s="14" t="s">
        <v>301</v>
      </c>
      <c r="D111" s="15">
        <f t="shared" si="6"/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</row>
    <row r="112" spans="1:30" hidden="1" outlineLevel="2" x14ac:dyDescent="0.2">
      <c r="A112" s="14" t="s">
        <v>134</v>
      </c>
      <c r="B112" s="14" t="s">
        <v>146</v>
      </c>
      <c r="C112" s="14" t="s">
        <v>302</v>
      </c>
      <c r="D112" s="15">
        <f t="shared" si="6"/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</row>
    <row r="113" spans="1:30" hidden="1" outlineLevel="2" x14ac:dyDescent="0.2">
      <c r="A113" s="14" t="s">
        <v>134</v>
      </c>
      <c r="B113" s="14" t="s">
        <v>147</v>
      </c>
      <c r="C113" s="14" t="s">
        <v>303</v>
      </c>
      <c r="D113" s="15">
        <f t="shared" si="6"/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</row>
    <row r="114" spans="1:30" hidden="1" outlineLevel="2" x14ac:dyDescent="0.2">
      <c r="A114" s="14" t="s">
        <v>134</v>
      </c>
      <c r="B114" s="14" t="s">
        <v>148</v>
      </c>
      <c r="C114" s="14" t="s">
        <v>304</v>
      </c>
      <c r="D114" s="15">
        <f t="shared" si="6"/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</row>
    <row r="115" spans="1:30" hidden="1" outlineLevel="2" x14ac:dyDescent="0.2">
      <c r="A115" s="14" t="s">
        <v>134</v>
      </c>
      <c r="B115" s="14" t="s">
        <v>149</v>
      </c>
      <c r="C115" s="14" t="s">
        <v>305</v>
      </c>
      <c r="D115" s="15">
        <f t="shared" si="6"/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</row>
    <row r="116" spans="1:30" hidden="1" outlineLevel="2" x14ac:dyDescent="0.2">
      <c r="A116" s="14" t="s">
        <v>134</v>
      </c>
      <c r="B116" s="14" t="s">
        <v>150</v>
      </c>
      <c r="C116" s="14" t="s">
        <v>306</v>
      </c>
      <c r="D116" s="15">
        <f t="shared" si="6"/>
        <v>864880.67999999993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809097.35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42564.73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13218.600000000002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</row>
    <row r="117" spans="1:30" hidden="1" outlineLevel="2" x14ac:dyDescent="0.2">
      <c r="A117" s="14" t="s">
        <v>134</v>
      </c>
      <c r="B117" s="1" t="s">
        <v>151</v>
      </c>
      <c r="C117" s="14" t="s">
        <v>307</v>
      </c>
      <c r="D117" s="15">
        <f t="shared" si="6"/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</row>
    <row r="118" spans="1:30" hidden="1" outlineLevel="2" x14ac:dyDescent="0.2">
      <c r="A118" s="14" t="s">
        <v>134</v>
      </c>
      <c r="B118" s="1" t="s">
        <v>152</v>
      </c>
      <c r="C118" s="14" t="s">
        <v>308</v>
      </c>
      <c r="D118" s="15">
        <f t="shared" si="6"/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</row>
    <row r="119" spans="1:30" hidden="1" outlineLevel="2" x14ac:dyDescent="0.2">
      <c r="A119" s="14" t="s">
        <v>134</v>
      </c>
      <c r="B119" s="1" t="s">
        <v>153</v>
      </c>
      <c r="C119" s="14" t="s">
        <v>309</v>
      </c>
      <c r="D119" s="15">
        <f t="shared" si="6"/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</row>
    <row r="120" spans="1:30" hidden="1" outlineLevel="2" x14ac:dyDescent="0.2">
      <c r="A120" s="14" t="s">
        <v>134</v>
      </c>
      <c r="B120" s="1" t="s">
        <v>154</v>
      </c>
      <c r="C120" s="14" t="s">
        <v>310</v>
      </c>
      <c r="D120" s="15">
        <f t="shared" si="6"/>
        <v>1859.68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1859.68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</row>
    <row r="121" spans="1:30" hidden="1" outlineLevel="2" x14ac:dyDescent="0.2">
      <c r="A121" s="14" t="s">
        <v>134</v>
      </c>
      <c r="B121" s="1" t="s">
        <v>155</v>
      </c>
      <c r="C121" s="14" t="s">
        <v>311</v>
      </c>
      <c r="D121" s="15">
        <f t="shared" si="6"/>
        <v>476955.65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464928.64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12027.01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</row>
    <row r="122" spans="1:30" hidden="1" outlineLevel="2" x14ac:dyDescent="0.2">
      <c r="A122" s="14" t="s">
        <v>134</v>
      </c>
      <c r="B122" s="1" t="s">
        <v>156</v>
      </c>
      <c r="C122" s="14" t="s">
        <v>312</v>
      </c>
      <c r="D122" s="15">
        <f t="shared" si="6"/>
        <v>88176.45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87323.58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852.86999999999989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</row>
    <row r="123" spans="1:30" hidden="1" outlineLevel="2" x14ac:dyDescent="0.2">
      <c r="A123" s="14" t="s">
        <v>134</v>
      </c>
      <c r="B123" s="1" t="s">
        <v>157</v>
      </c>
      <c r="C123" s="14" t="s">
        <v>313</v>
      </c>
      <c r="D123" s="15">
        <f t="shared" si="6"/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</row>
    <row r="124" spans="1:30" hidden="1" outlineLevel="2" x14ac:dyDescent="0.2">
      <c r="A124" s="14" t="s">
        <v>134</v>
      </c>
      <c r="B124" s="1" t="s">
        <v>158</v>
      </c>
      <c r="C124" s="14" t="s">
        <v>314</v>
      </c>
      <c r="D124" s="15">
        <f t="shared" si="6"/>
        <v>82424.37000000001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31.11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82393.260000000009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</row>
    <row r="125" spans="1:30" hidden="1" outlineLevel="2" x14ac:dyDescent="0.2">
      <c r="A125" s="14" t="s">
        <v>134</v>
      </c>
      <c r="B125" s="1" t="s">
        <v>159</v>
      </c>
      <c r="C125" s="14" t="s">
        <v>315</v>
      </c>
      <c r="D125" s="15">
        <f t="shared" si="6"/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</row>
    <row r="126" spans="1:30" hidden="1" outlineLevel="2" x14ac:dyDescent="0.2">
      <c r="A126" s="14" t="s">
        <v>134</v>
      </c>
      <c r="B126" s="1" t="s">
        <v>160</v>
      </c>
      <c r="C126" s="14" t="s">
        <v>316</v>
      </c>
      <c r="D126" s="15">
        <f t="shared" si="6"/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</row>
    <row r="127" spans="1:30" hidden="1" outlineLevel="2" x14ac:dyDescent="0.2">
      <c r="A127" s="14" t="s">
        <v>134</v>
      </c>
      <c r="B127" s="1" t="s">
        <v>161</v>
      </c>
      <c r="C127" s="14" t="s">
        <v>317</v>
      </c>
      <c r="D127" s="15">
        <f t="shared" si="6"/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</row>
    <row r="128" spans="1:30" ht="18" customHeight="1" outlineLevel="1" collapsed="1" x14ac:dyDescent="0.2">
      <c r="A128" s="14" t="s">
        <v>162</v>
      </c>
      <c r="C128" s="6" t="s">
        <v>163</v>
      </c>
      <c r="D128" s="15">
        <f t="shared" ref="D128:AD128" si="7">SUBTOTAL(9,D101:D127)</f>
        <v>1514296.83</v>
      </c>
      <c r="E128" s="15">
        <f t="shared" si="7"/>
        <v>0</v>
      </c>
      <c r="F128" s="15">
        <f t="shared" si="7"/>
        <v>0</v>
      </c>
      <c r="G128" s="15">
        <f t="shared" si="7"/>
        <v>0</v>
      </c>
      <c r="H128" s="15">
        <f t="shared" si="7"/>
        <v>0</v>
      </c>
      <c r="I128" s="15">
        <f t="shared" si="7"/>
        <v>0</v>
      </c>
      <c r="J128" s="15">
        <f t="shared" si="7"/>
        <v>896452.03999999992</v>
      </c>
      <c r="K128" s="15">
        <f t="shared" si="7"/>
        <v>0</v>
      </c>
      <c r="L128" s="15">
        <f t="shared" si="7"/>
        <v>0</v>
      </c>
      <c r="M128" s="15">
        <f t="shared" si="7"/>
        <v>0</v>
      </c>
      <c r="N128" s="15">
        <f t="shared" si="7"/>
        <v>0</v>
      </c>
      <c r="O128" s="15">
        <f t="shared" si="7"/>
        <v>0</v>
      </c>
      <c r="P128" s="15">
        <f t="shared" si="7"/>
        <v>507493.37</v>
      </c>
      <c r="Q128" s="15">
        <f t="shared" si="7"/>
        <v>0</v>
      </c>
      <c r="R128" s="15">
        <f t="shared" si="7"/>
        <v>1859.68</v>
      </c>
      <c r="S128" s="15">
        <f t="shared" si="7"/>
        <v>0</v>
      </c>
      <c r="T128" s="15">
        <f t="shared" si="7"/>
        <v>0</v>
      </c>
      <c r="U128" s="15">
        <f t="shared" si="7"/>
        <v>0</v>
      </c>
      <c r="V128" s="15">
        <f t="shared" si="7"/>
        <v>0</v>
      </c>
      <c r="W128" s="15">
        <f t="shared" si="7"/>
        <v>108491.74</v>
      </c>
      <c r="X128" s="15">
        <f t="shared" si="7"/>
        <v>0</v>
      </c>
      <c r="Y128" s="15">
        <f t="shared" si="7"/>
        <v>0</v>
      </c>
      <c r="Z128" s="15">
        <f t="shared" si="7"/>
        <v>0</v>
      </c>
      <c r="AA128" s="15">
        <f t="shared" si="7"/>
        <v>0</v>
      </c>
      <c r="AB128" s="15">
        <f t="shared" si="7"/>
        <v>0</v>
      </c>
      <c r="AC128" s="15">
        <f t="shared" si="7"/>
        <v>0</v>
      </c>
      <c r="AD128" s="15">
        <f t="shared" si="7"/>
        <v>0</v>
      </c>
    </row>
    <row r="129" spans="1:30" hidden="1" outlineLevel="2" x14ac:dyDescent="0.2">
      <c r="A129" s="14" t="s">
        <v>164</v>
      </c>
      <c r="B129" s="1" t="s">
        <v>165</v>
      </c>
      <c r="C129" s="14" t="s">
        <v>318</v>
      </c>
      <c r="D129" s="15">
        <f t="shared" ref="D129:D134" si="8">SUM(E129:AD129)</f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</row>
    <row r="130" spans="1:30" hidden="1" outlineLevel="2" x14ac:dyDescent="0.2">
      <c r="A130" s="14" t="s">
        <v>164</v>
      </c>
      <c r="B130" s="1" t="s">
        <v>166</v>
      </c>
      <c r="C130" s="14" t="s">
        <v>319</v>
      </c>
      <c r="D130" s="15">
        <f t="shared" si="8"/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</row>
    <row r="131" spans="1:30" hidden="1" outlineLevel="2" x14ac:dyDescent="0.2">
      <c r="A131" s="14" t="s">
        <v>164</v>
      </c>
      <c r="B131" s="1" t="s">
        <v>167</v>
      </c>
      <c r="C131" s="14" t="s">
        <v>320</v>
      </c>
      <c r="D131" s="15">
        <f t="shared" si="8"/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</row>
    <row r="132" spans="1:30" hidden="1" outlineLevel="2" x14ac:dyDescent="0.2">
      <c r="A132" s="14" t="s">
        <v>164</v>
      </c>
      <c r="B132" s="1" t="s">
        <v>168</v>
      </c>
      <c r="C132" s="14" t="s">
        <v>321</v>
      </c>
      <c r="D132" s="15">
        <f t="shared" si="8"/>
        <v>252821.32999999996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150306.35999999999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86264.86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16250.11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</row>
    <row r="133" spans="1:30" hidden="1" outlineLevel="2" x14ac:dyDescent="0.2">
      <c r="A133" s="14" t="s">
        <v>164</v>
      </c>
      <c r="B133" s="1" t="s">
        <v>169</v>
      </c>
      <c r="C133" s="14" t="s">
        <v>322</v>
      </c>
      <c r="D133" s="15">
        <f t="shared" si="8"/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</row>
    <row r="134" spans="1:30" hidden="1" outlineLevel="2" x14ac:dyDescent="0.2">
      <c r="A134" s="14" t="s">
        <v>164</v>
      </c>
      <c r="B134" s="1" t="s">
        <v>170</v>
      </c>
      <c r="C134" s="14" t="s">
        <v>323</v>
      </c>
      <c r="D134" s="15">
        <f t="shared" si="8"/>
        <v>316.32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316.32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</row>
    <row r="135" spans="1:30" ht="18" customHeight="1" outlineLevel="1" collapsed="1" x14ac:dyDescent="0.2">
      <c r="A135" s="14" t="s">
        <v>171</v>
      </c>
      <c r="C135" s="6" t="s">
        <v>172</v>
      </c>
      <c r="D135" s="15">
        <f t="shared" ref="D135:AD135" si="9">SUBTOTAL(9,D129:D134)</f>
        <v>253137.64999999997</v>
      </c>
      <c r="E135" s="15">
        <f t="shared" si="9"/>
        <v>0</v>
      </c>
      <c r="F135" s="15">
        <f t="shared" si="9"/>
        <v>0</v>
      </c>
      <c r="G135" s="15">
        <f t="shared" si="9"/>
        <v>0</v>
      </c>
      <c r="H135" s="15">
        <f t="shared" si="9"/>
        <v>0</v>
      </c>
      <c r="I135" s="15">
        <f t="shared" si="9"/>
        <v>0</v>
      </c>
      <c r="J135" s="15">
        <f t="shared" si="9"/>
        <v>150306.35999999999</v>
      </c>
      <c r="K135" s="15">
        <f t="shared" si="9"/>
        <v>0</v>
      </c>
      <c r="L135" s="15">
        <f t="shared" si="9"/>
        <v>0</v>
      </c>
      <c r="M135" s="15">
        <f t="shared" si="9"/>
        <v>0</v>
      </c>
      <c r="N135" s="15">
        <f t="shared" si="9"/>
        <v>0</v>
      </c>
      <c r="O135" s="15">
        <f t="shared" si="9"/>
        <v>0</v>
      </c>
      <c r="P135" s="15">
        <f t="shared" si="9"/>
        <v>86264.86</v>
      </c>
      <c r="Q135" s="15">
        <f t="shared" si="9"/>
        <v>0</v>
      </c>
      <c r="R135" s="15">
        <f t="shared" si="9"/>
        <v>316.32</v>
      </c>
      <c r="S135" s="15">
        <f t="shared" si="9"/>
        <v>0</v>
      </c>
      <c r="T135" s="15">
        <f t="shared" si="9"/>
        <v>0</v>
      </c>
      <c r="U135" s="15">
        <f t="shared" si="9"/>
        <v>0</v>
      </c>
      <c r="V135" s="15">
        <f t="shared" si="9"/>
        <v>0</v>
      </c>
      <c r="W135" s="15">
        <f t="shared" si="9"/>
        <v>16250.11</v>
      </c>
      <c r="X135" s="15">
        <f t="shared" si="9"/>
        <v>0</v>
      </c>
      <c r="Y135" s="15">
        <f t="shared" si="9"/>
        <v>0</v>
      </c>
      <c r="Z135" s="15">
        <f t="shared" si="9"/>
        <v>0</v>
      </c>
      <c r="AA135" s="15">
        <f t="shared" si="9"/>
        <v>0</v>
      </c>
      <c r="AB135" s="15">
        <f t="shared" si="9"/>
        <v>0</v>
      </c>
      <c r="AC135" s="15">
        <f t="shared" si="9"/>
        <v>0</v>
      </c>
      <c r="AD135" s="15">
        <f t="shared" si="9"/>
        <v>0</v>
      </c>
    </row>
    <row r="136" spans="1:30" hidden="1" outlineLevel="2" x14ac:dyDescent="0.2">
      <c r="A136" s="14" t="s">
        <v>173</v>
      </c>
      <c r="B136" s="1" t="s">
        <v>174</v>
      </c>
      <c r="C136" s="14" t="s">
        <v>324</v>
      </c>
      <c r="D136" s="15">
        <f t="shared" ref="D136:D140" si="10">SUM(E136:AD136)</f>
        <v>24702.52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14665.38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8421.9500000000007</v>
      </c>
      <c r="Q136" s="15">
        <v>0</v>
      </c>
      <c r="R136" s="15">
        <v>30.64</v>
      </c>
      <c r="S136" s="15">
        <v>0</v>
      </c>
      <c r="T136" s="15">
        <v>0</v>
      </c>
      <c r="U136" s="15">
        <v>0</v>
      </c>
      <c r="V136" s="15">
        <v>0</v>
      </c>
      <c r="W136" s="15">
        <v>1584.55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</row>
    <row r="137" spans="1:30" hidden="1" outlineLevel="2" x14ac:dyDescent="0.2">
      <c r="A137" s="14" t="s">
        <v>173</v>
      </c>
      <c r="B137" s="1" t="s">
        <v>175</v>
      </c>
      <c r="C137" s="14" t="s">
        <v>325</v>
      </c>
      <c r="D137" s="15">
        <f t="shared" si="10"/>
        <v>438.64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232.59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5.25</v>
      </c>
      <c r="S137" s="15">
        <v>0</v>
      </c>
      <c r="T137" s="15">
        <v>0</v>
      </c>
      <c r="U137" s="15">
        <v>0</v>
      </c>
      <c r="V137" s="15">
        <v>0</v>
      </c>
      <c r="W137" s="15">
        <v>200.8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</row>
    <row r="138" spans="1:30" hidden="1" outlineLevel="2" x14ac:dyDescent="0.2">
      <c r="A138" s="14" t="s">
        <v>173</v>
      </c>
      <c r="B138" s="1" t="s">
        <v>176</v>
      </c>
      <c r="C138" s="14" t="s">
        <v>326</v>
      </c>
      <c r="D138" s="15">
        <f t="shared" si="10"/>
        <v>9271.94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5778.35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3313</v>
      </c>
      <c r="Q138" s="15">
        <v>0</v>
      </c>
      <c r="R138" s="15">
        <v>12.05</v>
      </c>
      <c r="S138" s="15">
        <v>0</v>
      </c>
      <c r="T138" s="15">
        <v>0</v>
      </c>
      <c r="U138" s="15">
        <v>0</v>
      </c>
      <c r="V138" s="15">
        <v>0</v>
      </c>
      <c r="W138" s="15">
        <v>168.54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</row>
    <row r="139" spans="1:30" hidden="1" outlineLevel="2" x14ac:dyDescent="0.2">
      <c r="A139" s="14" t="s">
        <v>173</v>
      </c>
      <c r="B139" s="1" t="s">
        <v>177</v>
      </c>
      <c r="C139" s="14" t="s">
        <v>327</v>
      </c>
      <c r="D139" s="15">
        <f t="shared" si="10"/>
        <v>441.90999999999997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428.03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9.68</v>
      </c>
      <c r="S139" s="15">
        <v>0</v>
      </c>
      <c r="T139" s="15">
        <v>0</v>
      </c>
      <c r="U139" s="15">
        <v>0</v>
      </c>
      <c r="V139" s="15">
        <v>0</v>
      </c>
      <c r="W139" s="15">
        <v>4.2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</row>
    <row r="140" spans="1:30" hidden="1" outlineLevel="2" x14ac:dyDescent="0.2">
      <c r="A140" s="14" t="s">
        <v>173</v>
      </c>
      <c r="B140" s="1" t="s">
        <v>178</v>
      </c>
      <c r="C140" s="14" t="s">
        <v>328</v>
      </c>
      <c r="D140" s="15">
        <f t="shared" si="10"/>
        <v>2431.08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1514.72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868.41</v>
      </c>
      <c r="Q140" s="15">
        <v>0</v>
      </c>
      <c r="R140" s="15">
        <v>3.16</v>
      </c>
      <c r="S140" s="15">
        <v>0</v>
      </c>
      <c r="T140" s="15">
        <v>0</v>
      </c>
      <c r="U140" s="15">
        <v>0</v>
      </c>
      <c r="V140" s="15">
        <v>0</v>
      </c>
      <c r="W140" s="15">
        <v>44.790000000000006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</row>
    <row r="141" spans="1:30" ht="18" customHeight="1" outlineLevel="1" collapsed="1" x14ac:dyDescent="0.2">
      <c r="A141" s="14" t="s">
        <v>179</v>
      </c>
      <c r="C141" s="6" t="s">
        <v>180</v>
      </c>
      <c r="D141" s="15">
        <f t="shared" ref="D141:AD141" si="11">SUBTOTAL(9,D136:D140)</f>
        <v>37286.090000000004</v>
      </c>
      <c r="E141" s="15">
        <f t="shared" si="11"/>
        <v>0</v>
      </c>
      <c r="F141" s="15">
        <f t="shared" si="11"/>
        <v>0</v>
      </c>
      <c r="G141" s="15">
        <f t="shared" si="11"/>
        <v>0</v>
      </c>
      <c r="H141" s="15">
        <f t="shared" si="11"/>
        <v>0</v>
      </c>
      <c r="I141" s="15">
        <f t="shared" si="11"/>
        <v>0</v>
      </c>
      <c r="J141" s="15">
        <f t="shared" si="11"/>
        <v>22619.07</v>
      </c>
      <c r="K141" s="15">
        <f t="shared" si="11"/>
        <v>0</v>
      </c>
      <c r="L141" s="15">
        <f t="shared" si="11"/>
        <v>0</v>
      </c>
      <c r="M141" s="15">
        <f t="shared" si="11"/>
        <v>0</v>
      </c>
      <c r="N141" s="15">
        <f t="shared" si="11"/>
        <v>0</v>
      </c>
      <c r="O141" s="15">
        <f t="shared" si="11"/>
        <v>0</v>
      </c>
      <c r="P141" s="15">
        <f t="shared" si="11"/>
        <v>12603.36</v>
      </c>
      <c r="Q141" s="15">
        <f t="shared" si="11"/>
        <v>0</v>
      </c>
      <c r="R141" s="15">
        <f t="shared" si="11"/>
        <v>60.78</v>
      </c>
      <c r="S141" s="15">
        <f t="shared" si="11"/>
        <v>0</v>
      </c>
      <c r="T141" s="15">
        <f t="shared" si="11"/>
        <v>0</v>
      </c>
      <c r="U141" s="15">
        <f t="shared" si="11"/>
        <v>0</v>
      </c>
      <c r="V141" s="15">
        <f t="shared" si="11"/>
        <v>0</v>
      </c>
      <c r="W141" s="15">
        <f t="shared" si="11"/>
        <v>2002.8799999999999</v>
      </c>
      <c r="X141" s="15">
        <f t="shared" si="11"/>
        <v>0</v>
      </c>
      <c r="Y141" s="15">
        <f t="shared" si="11"/>
        <v>0</v>
      </c>
      <c r="Z141" s="15">
        <f t="shared" si="11"/>
        <v>0</v>
      </c>
      <c r="AA141" s="15">
        <f t="shared" si="11"/>
        <v>0</v>
      </c>
      <c r="AB141" s="15">
        <f t="shared" si="11"/>
        <v>0</v>
      </c>
      <c r="AC141" s="15">
        <f t="shared" si="11"/>
        <v>0</v>
      </c>
      <c r="AD141" s="15">
        <f t="shared" si="11"/>
        <v>0</v>
      </c>
    </row>
    <row r="142" spans="1:30" ht="28.5" outlineLevel="1" x14ac:dyDescent="0.2">
      <c r="A142" s="14"/>
      <c r="C142" s="16" t="s">
        <v>181</v>
      </c>
      <c r="D142" s="15">
        <f t="shared" ref="D142:D169" si="12">SUM(E142:AD142)</f>
        <v>1090078.6900000002</v>
      </c>
      <c r="E142" s="15">
        <f>SUBTOTAL(9,E$143:E$183)</f>
        <v>0</v>
      </c>
      <c r="F142" s="15">
        <f t="shared" ref="F142:AD142" si="13">SUBTOTAL(9,F$143:F$183)</f>
        <v>0</v>
      </c>
      <c r="G142" s="15">
        <f t="shared" si="13"/>
        <v>0</v>
      </c>
      <c r="H142" s="15">
        <f t="shared" si="13"/>
        <v>0</v>
      </c>
      <c r="I142" s="15">
        <f t="shared" si="13"/>
        <v>0</v>
      </c>
      <c r="J142" s="15">
        <f t="shared" si="13"/>
        <v>647158.79</v>
      </c>
      <c r="K142" s="15">
        <f t="shared" si="13"/>
        <v>0</v>
      </c>
      <c r="L142" s="15">
        <f t="shared" si="13"/>
        <v>0</v>
      </c>
      <c r="M142" s="15">
        <f t="shared" si="13"/>
        <v>0</v>
      </c>
      <c r="N142" s="15">
        <f t="shared" si="13"/>
        <v>0</v>
      </c>
      <c r="O142" s="15">
        <f t="shared" si="13"/>
        <v>0</v>
      </c>
      <c r="P142" s="15">
        <f t="shared" si="13"/>
        <v>371658.37000000005</v>
      </c>
      <c r="Q142" s="15">
        <f t="shared" si="13"/>
        <v>0</v>
      </c>
      <c r="R142" s="15">
        <f t="shared" si="13"/>
        <v>1351.95</v>
      </c>
      <c r="S142" s="15">
        <f t="shared" si="13"/>
        <v>0</v>
      </c>
      <c r="T142" s="15">
        <f t="shared" si="13"/>
        <v>0</v>
      </c>
      <c r="U142" s="15">
        <f t="shared" si="13"/>
        <v>0</v>
      </c>
      <c r="V142" s="15">
        <f t="shared" si="13"/>
        <v>0</v>
      </c>
      <c r="W142" s="15">
        <f t="shared" si="13"/>
        <v>69909.580000000016</v>
      </c>
      <c r="X142" s="15">
        <f t="shared" si="13"/>
        <v>0</v>
      </c>
      <c r="Y142" s="15">
        <f t="shared" si="13"/>
        <v>0</v>
      </c>
      <c r="Z142" s="15">
        <f t="shared" si="13"/>
        <v>0</v>
      </c>
      <c r="AA142" s="15">
        <f t="shared" si="13"/>
        <v>0</v>
      </c>
      <c r="AB142" s="15">
        <f t="shared" si="13"/>
        <v>0</v>
      </c>
      <c r="AC142" s="15">
        <f t="shared" si="13"/>
        <v>0</v>
      </c>
      <c r="AD142" s="15">
        <f t="shared" si="13"/>
        <v>0</v>
      </c>
    </row>
    <row r="143" spans="1:30" hidden="1" outlineLevel="2" x14ac:dyDescent="0.2">
      <c r="A143" s="14" t="s">
        <v>182</v>
      </c>
      <c r="B143" s="14" t="s">
        <v>135</v>
      </c>
      <c r="C143" s="14" t="s">
        <v>291</v>
      </c>
      <c r="D143" s="15">
        <f t="shared" si="12"/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</row>
    <row r="144" spans="1:30" hidden="1" outlineLevel="2" x14ac:dyDescent="0.2">
      <c r="A144" s="14" t="s">
        <v>182</v>
      </c>
      <c r="B144" s="14" t="s">
        <v>136</v>
      </c>
      <c r="C144" s="14" t="s">
        <v>292</v>
      </c>
      <c r="D144" s="15">
        <f t="shared" si="12"/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</row>
    <row r="145" spans="1:30" hidden="1" outlineLevel="2" x14ac:dyDescent="0.2">
      <c r="A145" s="14" t="s">
        <v>182</v>
      </c>
      <c r="B145" s="14" t="s">
        <v>137</v>
      </c>
      <c r="C145" s="14" t="s">
        <v>293</v>
      </c>
      <c r="D145" s="15">
        <f t="shared" si="12"/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</row>
    <row r="146" spans="1:30" hidden="1" outlineLevel="2" x14ac:dyDescent="0.2">
      <c r="A146" s="14" t="s">
        <v>182</v>
      </c>
      <c r="B146" s="14" t="s">
        <v>138</v>
      </c>
      <c r="C146" s="14" t="s">
        <v>294</v>
      </c>
      <c r="D146" s="15">
        <f t="shared" si="12"/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</row>
    <row r="147" spans="1:30" hidden="1" outlineLevel="2" x14ac:dyDescent="0.2">
      <c r="A147" s="14" t="s">
        <v>182</v>
      </c>
      <c r="B147" s="14" t="s">
        <v>139</v>
      </c>
      <c r="C147" s="14" t="s">
        <v>295</v>
      </c>
      <c r="D147" s="15">
        <f t="shared" si="12"/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</row>
    <row r="148" spans="1:30" hidden="1" outlineLevel="2" x14ac:dyDescent="0.2">
      <c r="A148" s="14" t="s">
        <v>182</v>
      </c>
      <c r="B148" s="14" t="s">
        <v>140</v>
      </c>
      <c r="C148" s="14" t="s">
        <v>296</v>
      </c>
      <c r="D148" s="15">
        <f t="shared" si="12"/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</row>
    <row r="149" spans="1:30" hidden="1" outlineLevel="2" x14ac:dyDescent="0.2">
      <c r="A149" s="14" t="s">
        <v>182</v>
      </c>
      <c r="B149" s="14" t="s">
        <v>141</v>
      </c>
      <c r="C149" s="14" t="s">
        <v>297</v>
      </c>
      <c r="D149" s="15">
        <f t="shared" si="12"/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</row>
    <row r="150" spans="1:30" hidden="1" outlineLevel="2" x14ac:dyDescent="0.2">
      <c r="A150" s="14" t="s">
        <v>182</v>
      </c>
      <c r="B150" s="14" t="s">
        <v>142</v>
      </c>
      <c r="C150" s="14" t="s">
        <v>298</v>
      </c>
      <c r="D150" s="15">
        <f t="shared" si="12"/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</row>
    <row r="151" spans="1:30" hidden="1" outlineLevel="2" x14ac:dyDescent="0.2">
      <c r="A151" s="14" t="s">
        <v>182</v>
      </c>
      <c r="B151" s="14" t="s">
        <v>143</v>
      </c>
      <c r="C151" s="14" t="s">
        <v>299</v>
      </c>
      <c r="D151" s="15">
        <f t="shared" si="1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</row>
    <row r="152" spans="1:30" hidden="1" outlineLevel="2" x14ac:dyDescent="0.2">
      <c r="A152" s="14" t="s">
        <v>182</v>
      </c>
      <c r="B152" s="14" t="s">
        <v>144</v>
      </c>
      <c r="C152" s="14" t="s">
        <v>300</v>
      </c>
      <c r="D152" s="15">
        <f t="shared" si="12"/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</row>
    <row r="153" spans="1:30" hidden="1" outlineLevel="2" x14ac:dyDescent="0.2">
      <c r="A153" s="14" t="s">
        <v>182</v>
      </c>
      <c r="B153" s="14" t="s">
        <v>145</v>
      </c>
      <c r="C153" s="14" t="s">
        <v>301</v>
      </c>
      <c r="D153" s="15">
        <f t="shared" si="12"/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</row>
    <row r="154" spans="1:30" hidden="1" outlineLevel="2" x14ac:dyDescent="0.2">
      <c r="A154" s="14" t="s">
        <v>182</v>
      </c>
      <c r="B154" s="14" t="s">
        <v>146</v>
      </c>
      <c r="C154" s="14" t="s">
        <v>302</v>
      </c>
      <c r="D154" s="15">
        <f t="shared" si="1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</row>
    <row r="155" spans="1:30" hidden="1" outlineLevel="2" x14ac:dyDescent="0.2">
      <c r="A155" s="14" t="s">
        <v>182</v>
      </c>
      <c r="B155" s="14" t="s">
        <v>147</v>
      </c>
      <c r="C155" s="14" t="s">
        <v>303</v>
      </c>
      <c r="D155" s="15">
        <f t="shared" si="12"/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</row>
    <row r="156" spans="1:30" hidden="1" outlineLevel="2" x14ac:dyDescent="0.2">
      <c r="A156" s="14" t="s">
        <v>182</v>
      </c>
      <c r="B156" s="14" t="s">
        <v>148</v>
      </c>
      <c r="C156" s="14" t="s">
        <v>304</v>
      </c>
      <c r="D156" s="15">
        <f t="shared" si="12"/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</row>
    <row r="157" spans="1:30" hidden="1" outlineLevel="2" x14ac:dyDescent="0.2">
      <c r="A157" s="14" t="s">
        <v>182</v>
      </c>
      <c r="B157" s="14" t="s">
        <v>149</v>
      </c>
      <c r="C157" s="14" t="s">
        <v>305</v>
      </c>
      <c r="D157" s="15">
        <f t="shared" si="12"/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</row>
    <row r="158" spans="1:30" hidden="1" outlineLevel="2" x14ac:dyDescent="0.2">
      <c r="A158" s="14" t="s">
        <v>182</v>
      </c>
      <c r="B158" s="14" t="s">
        <v>150</v>
      </c>
      <c r="C158" s="14" t="s">
        <v>306</v>
      </c>
      <c r="D158" s="15">
        <f t="shared" si="12"/>
        <v>523024.56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489644.19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26089.279999999999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7291.09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</row>
    <row r="159" spans="1:30" hidden="1" outlineLevel="2" x14ac:dyDescent="0.2">
      <c r="A159" s="14" t="s">
        <v>182</v>
      </c>
      <c r="B159" s="1" t="s">
        <v>151</v>
      </c>
      <c r="C159" s="14" t="s">
        <v>307</v>
      </c>
      <c r="D159" s="15">
        <f t="shared" si="12"/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</row>
    <row r="160" spans="1:30" hidden="1" outlineLevel="2" x14ac:dyDescent="0.2">
      <c r="A160" s="14" t="s">
        <v>182</v>
      </c>
      <c r="B160" s="1" t="s">
        <v>152</v>
      </c>
      <c r="C160" s="14" t="s">
        <v>308</v>
      </c>
      <c r="D160" s="15">
        <f t="shared" si="12"/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</row>
    <row r="161" spans="1:30" hidden="1" outlineLevel="2" x14ac:dyDescent="0.2">
      <c r="A161" s="14" t="s">
        <v>182</v>
      </c>
      <c r="B161" s="1" t="s">
        <v>153</v>
      </c>
      <c r="C161" s="14" t="s">
        <v>309</v>
      </c>
      <c r="D161" s="15">
        <f t="shared" si="12"/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</row>
    <row r="162" spans="1:30" hidden="1" outlineLevel="2" x14ac:dyDescent="0.2">
      <c r="A162" s="14" t="s">
        <v>182</v>
      </c>
      <c r="B162" s="1" t="s">
        <v>154</v>
      </c>
      <c r="C162" s="14" t="s">
        <v>310</v>
      </c>
      <c r="D162" s="15">
        <f t="shared" si="12"/>
        <v>1124.03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1124.03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</row>
    <row r="163" spans="1:30" hidden="1" outlineLevel="2" x14ac:dyDescent="0.2">
      <c r="A163" s="14" t="s">
        <v>182</v>
      </c>
      <c r="B163" s="1" t="s">
        <v>155</v>
      </c>
      <c r="C163" s="14" t="s">
        <v>311</v>
      </c>
      <c r="D163" s="15">
        <f t="shared" si="12"/>
        <v>291603.44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284969.59999999998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6633.84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</row>
    <row r="164" spans="1:30" hidden="1" outlineLevel="2" x14ac:dyDescent="0.2">
      <c r="A164" s="14" t="s">
        <v>182</v>
      </c>
      <c r="B164" s="1" t="s">
        <v>156</v>
      </c>
      <c r="C164" s="14" t="s">
        <v>312</v>
      </c>
      <c r="D164" s="15">
        <f t="shared" si="12"/>
        <v>53316.33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52845.91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470.41999999999996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</row>
    <row r="165" spans="1:30" hidden="1" outlineLevel="2" x14ac:dyDescent="0.2">
      <c r="A165" s="14" t="s">
        <v>182</v>
      </c>
      <c r="B165" s="1" t="s">
        <v>157</v>
      </c>
      <c r="C165" s="14" t="s">
        <v>313</v>
      </c>
      <c r="D165" s="15">
        <f t="shared" si="12"/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</row>
    <row r="166" spans="1:30" hidden="1" outlineLevel="2" x14ac:dyDescent="0.2">
      <c r="A166" s="14" t="s">
        <v>182</v>
      </c>
      <c r="B166" s="1" t="s">
        <v>158</v>
      </c>
      <c r="C166" s="14" t="s">
        <v>314</v>
      </c>
      <c r="D166" s="15">
        <f t="shared" si="12"/>
        <v>45465.119999999995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18.829999999999998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45446.289999999994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</row>
    <row r="167" spans="1:30" hidden="1" outlineLevel="2" x14ac:dyDescent="0.2">
      <c r="A167" s="14" t="s">
        <v>182</v>
      </c>
      <c r="B167" s="1" t="s">
        <v>159</v>
      </c>
      <c r="C167" s="14" t="s">
        <v>315</v>
      </c>
      <c r="D167" s="15">
        <f t="shared" si="12"/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</row>
    <row r="168" spans="1:30" hidden="1" outlineLevel="2" x14ac:dyDescent="0.2">
      <c r="A168" s="14" t="s">
        <v>182</v>
      </c>
      <c r="B168" s="1" t="s">
        <v>160</v>
      </c>
      <c r="C168" s="14" t="s">
        <v>316</v>
      </c>
      <c r="D168" s="15">
        <f t="shared" si="12"/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</row>
    <row r="169" spans="1:30" hidden="1" outlineLevel="2" x14ac:dyDescent="0.2">
      <c r="A169" s="14" t="s">
        <v>182</v>
      </c>
      <c r="B169" s="1" t="s">
        <v>161</v>
      </c>
      <c r="C169" s="14" t="s">
        <v>317</v>
      </c>
      <c r="D169" s="15">
        <f t="shared" si="1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</row>
    <row r="170" spans="1:30" ht="18" customHeight="1" outlineLevel="1" collapsed="1" x14ac:dyDescent="0.2">
      <c r="A170" s="14" t="s">
        <v>183</v>
      </c>
      <c r="C170" s="17" t="s">
        <v>184</v>
      </c>
      <c r="D170" s="15">
        <f t="shared" ref="D170:AD170" si="14">SUBTOTAL(9,D143:D169)</f>
        <v>914533.48</v>
      </c>
      <c r="E170" s="15">
        <f t="shared" si="14"/>
        <v>0</v>
      </c>
      <c r="F170" s="15">
        <f t="shared" si="14"/>
        <v>0</v>
      </c>
      <c r="G170" s="15">
        <f t="shared" si="14"/>
        <v>0</v>
      </c>
      <c r="H170" s="15">
        <f t="shared" si="14"/>
        <v>0</v>
      </c>
      <c r="I170" s="15">
        <f t="shared" si="14"/>
        <v>0</v>
      </c>
      <c r="J170" s="15">
        <f t="shared" si="14"/>
        <v>542508.92999999993</v>
      </c>
      <c r="K170" s="15">
        <f t="shared" si="14"/>
        <v>0</v>
      </c>
      <c r="L170" s="15">
        <f t="shared" si="14"/>
        <v>0</v>
      </c>
      <c r="M170" s="15">
        <f t="shared" si="14"/>
        <v>0</v>
      </c>
      <c r="N170" s="15">
        <f t="shared" si="14"/>
        <v>0</v>
      </c>
      <c r="O170" s="15">
        <f t="shared" si="14"/>
        <v>0</v>
      </c>
      <c r="P170" s="15">
        <f t="shared" si="14"/>
        <v>311058.88</v>
      </c>
      <c r="Q170" s="15">
        <f t="shared" si="14"/>
        <v>0</v>
      </c>
      <c r="R170" s="15">
        <f t="shared" si="14"/>
        <v>1124.03</v>
      </c>
      <c r="S170" s="15">
        <f t="shared" si="14"/>
        <v>0</v>
      </c>
      <c r="T170" s="15">
        <f t="shared" si="14"/>
        <v>0</v>
      </c>
      <c r="U170" s="15">
        <f t="shared" si="14"/>
        <v>0</v>
      </c>
      <c r="V170" s="15">
        <f t="shared" si="14"/>
        <v>0</v>
      </c>
      <c r="W170" s="15">
        <f t="shared" si="14"/>
        <v>59841.639999999992</v>
      </c>
      <c r="X170" s="15">
        <f t="shared" si="14"/>
        <v>0</v>
      </c>
      <c r="Y170" s="15">
        <f t="shared" si="14"/>
        <v>0</v>
      </c>
      <c r="Z170" s="15">
        <f t="shared" si="14"/>
        <v>0</v>
      </c>
      <c r="AA170" s="15">
        <f t="shared" si="14"/>
        <v>0</v>
      </c>
      <c r="AB170" s="15">
        <f t="shared" si="14"/>
        <v>0</v>
      </c>
      <c r="AC170" s="15">
        <f t="shared" si="14"/>
        <v>0</v>
      </c>
      <c r="AD170" s="15">
        <f t="shared" si="14"/>
        <v>0</v>
      </c>
    </row>
    <row r="171" spans="1:30" hidden="1" outlineLevel="2" x14ac:dyDescent="0.2">
      <c r="A171" s="14" t="s">
        <v>185</v>
      </c>
      <c r="B171" s="1" t="s">
        <v>165</v>
      </c>
      <c r="C171" s="14" t="s">
        <v>318</v>
      </c>
      <c r="D171" s="15">
        <f t="shared" ref="D171:D176" si="15">SUM(E171:AD171)</f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</row>
    <row r="172" spans="1:30" hidden="1" outlineLevel="2" x14ac:dyDescent="0.2">
      <c r="A172" s="14" t="s">
        <v>185</v>
      </c>
      <c r="B172" s="1" t="s">
        <v>166</v>
      </c>
      <c r="C172" s="14" t="s">
        <v>319</v>
      </c>
      <c r="D172" s="15">
        <f t="shared" si="15"/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</row>
    <row r="173" spans="1:30" hidden="1" outlineLevel="2" x14ac:dyDescent="0.2">
      <c r="A173" s="14" t="s">
        <v>185</v>
      </c>
      <c r="B173" s="1" t="s">
        <v>167</v>
      </c>
      <c r="C173" s="14" t="s">
        <v>320</v>
      </c>
      <c r="D173" s="15">
        <f t="shared" si="15"/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</row>
    <row r="174" spans="1:30" hidden="1" outlineLevel="2" x14ac:dyDescent="0.2">
      <c r="A174" s="14" t="s">
        <v>185</v>
      </c>
      <c r="B174" s="1" t="s">
        <v>168</v>
      </c>
      <c r="C174" s="14" t="s">
        <v>321</v>
      </c>
      <c r="D174" s="15">
        <f t="shared" si="15"/>
        <v>152799.1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90961.41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52874.49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8963.2000000000007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</row>
    <row r="175" spans="1:30" hidden="1" outlineLevel="2" x14ac:dyDescent="0.2">
      <c r="A175" s="14" t="s">
        <v>185</v>
      </c>
      <c r="B175" s="1" t="s">
        <v>169</v>
      </c>
      <c r="C175" s="14" t="s">
        <v>322</v>
      </c>
      <c r="D175" s="15">
        <f t="shared" si="15"/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</row>
    <row r="176" spans="1:30" hidden="1" outlineLevel="2" x14ac:dyDescent="0.2">
      <c r="A176" s="14" t="s">
        <v>185</v>
      </c>
      <c r="B176" s="1" t="s">
        <v>170</v>
      </c>
      <c r="C176" s="14" t="s">
        <v>323</v>
      </c>
      <c r="D176" s="15">
        <f t="shared" si="15"/>
        <v>191.19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191.19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</row>
    <row r="177" spans="1:30" ht="18" customHeight="1" outlineLevel="1" collapsed="1" x14ac:dyDescent="0.2">
      <c r="A177" s="14" t="s">
        <v>186</v>
      </c>
      <c r="C177" s="17" t="s">
        <v>187</v>
      </c>
      <c r="D177" s="15">
        <f t="shared" ref="D177:AD177" si="16">SUBTOTAL(9,D171:D176)</f>
        <v>152990.29</v>
      </c>
      <c r="E177" s="15">
        <f t="shared" si="16"/>
        <v>0</v>
      </c>
      <c r="F177" s="15">
        <f t="shared" si="16"/>
        <v>0</v>
      </c>
      <c r="G177" s="15">
        <f t="shared" si="16"/>
        <v>0</v>
      </c>
      <c r="H177" s="15">
        <f t="shared" si="16"/>
        <v>0</v>
      </c>
      <c r="I177" s="15">
        <f t="shared" si="16"/>
        <v>0</v>
      </c>
      <c r="J177" s="15">
        <f t="shared" si="16"/>
        <v>90961.41</v>
      </c>
      <c r="K177" s="15">
        <f t="shared" si="16"/>
        <v>0</v>
      </c>
      <c r="L177" s="15">
        <f t="shared" si="16"/>
        <v>0</v>
      </c>
      <c r="M177" s="15">
        <f t="shared" si="16"/>
        <v>0</v>
      </c>
      <c r="N177" s="15">
        <f t="shared" si="16"/>
        <v>0</v>
      </c>
      <c r="O177" s="15">
        <f t="shared" si="16"/>
        <v>0</v>
      </c>
      <c r="P177" s="15">
        <f t="shared" si="16"/>
        <v>52874.49</v>
      </c>
      <c r="Q177" s="15">
        <f t="shared" si="16"/>
        <v>0</v>
      </c>
      <c r="R177" s="15">
        <f t="shared" si="16"/>
        <v>191.19</v>
      </c>
      <c r="S177" s="15">
        <f t="shared" si="16"/>
        <v>0</v>
      </c>
      <c r="T177" s="15">
        <f t="shared" si="16"/>
        <v>0</v>
      </c>
      <c r="U177" s="15">
        <f t="shared" si="16"/>
        <v>0</v>
      </c>
      <c r="V177" s="15">
        <f t="shared" si="16"/>
        <v>0</v>
      </c>
      <c r="W177" s="15">
        <f t="shared" si="16"/>
        <v>8963.2000000000007</v>
      </c>
      <c r="X177" s="15">
        <f t="shared" si="16"/>
        <v>0</v>
      </c>
      <c r="Y177" s="15">
        <f t="shared" si="16"/>
        <v>0</v>
      </c>
      <c r="Z177" s="15">
        <f t="shared" si="16"/>
        <v>0</v>
      </c>
      <c r="AA177" s="15">
        <f t="shared" si="16"/>
        <v>0</v>
      </c>
      <c r="AB177" s="15">
        <f t="shared" si="16"/>
        <v>0</v>
      </c>
      <c r="AC177" s="15">
        <f t="shared" si="16"/>
        <v>0</v>
      </c>
      <c r="AD177" s="15">
        <f t="shared" si="16"/>
        <v>0</v>
      </c>
    </row>
    <row r="178" spans="1:30" hidden="1" outlineLevel="2" x14ac:dyDescent="0.2">
      <c r="A178" s="14" t="s">
        <v>188</v>
      </c>
      <c r="B178" s="1" t="s">
        <v>174</v>
      </c>
      <c r="C178" s="14" t="s">
        <v>324</v>
      </c>
      <c r="D178" s="15">
        <f t="shared" ref="D178:D182" si="17">SUM(E178:AD178)</f>
        <v>14929.68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8875.09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5162.08</v>
      </c>
      <c r="Q178" s="15">
        <v>0</v>
      </c>
      <c r="R178" s="15">
        <v>18.52</v>
      </c>
      <c r="S178" s="15">
        <v>0</v>
      </c>
      <c r="T178" s="15">
        <v>0</v>
      </c>
      <c r="U178" s="15">
        <v>0</v>
      </c>
      <c r="V178" s="15">
        <v>0</v>
      </c>
      <c r="W178" s="15">
        <v>873.99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</row>
    <row r="179" spans="1:30" hidden="1" outlineLevel="2" x14ac:dyDescent="0.2">
      <c r="A179" s="14" t="s">
        <v>188</v>
      </c>
      <c r="B179" s="1" t="s">
        <v>175</v>
      </c>
      <c r="C179" s="14" t="s">
        <v>325</v>
      </c>
      <c r="D179" s="15">
        <f t="shared" si="17"/>
        <v>254.68999999999997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140.76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3.17</v>
      </c>
      <c r="S179" s="15">
        <v>0</v>
      </c>
      <c r="T179" s="15">
        <v>0</v>
      </c>
      <c r="U179" s="15">
        <v>0</v>
      </c>
      <c r="V179" s="15">
        <v>0</v>
      </c>
      <c r="W179" s="15">
        <v>110.75999999999999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</row>
    <row r="180" spans="1:30" hidden="1" outlineLevel="2" x14ac:dyDescent="0.2">
      <c r="A180" s="14" t="s">
        <v>188</v>
      </c>
      <c r="B180" s="1" t="s">
        <v>176</v>
      </c>
      <c r="C180" s="14" t="s">
        <v>326</v>
      </c>
      <c r="D180" s="15">
        <f t="shared" si="17"/>
        <v>5627.78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3496.9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2030.64</v>
      </c>
      <c r="Q180" s="15">
        <v>0</v>
      </c>
      <c r="R180" s="15">
        <v>7.28</v>
      </c>
      <c r="S180" s="15">
        <v>0</v>
      </c>
      <c r="T180" s="15">
        <v>0</v>
      </c>
      <c r="U180" s="15">
        <v>0</v>
      </c>
      <c r="V180" s="15">
        <v>0</v>
      </c>
      <c r="W180" s="15">
        <v>92.96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</row>
    <row r="181" spans="1:30" hidden="1" outlineLevel="2" x14ac:dyDescent="0.2">
      <c r="A181" s="14" t="s">
        <v>188</v>
      </c>
      <c r="B181" s="1" t="s">
        <v>177</v>
      </c>
      <c r="C181" s="14" t="s">
        <v>327</v>
      </c>
      <c r="D181" s="15">
        <f t="shared" si="17"/>
        <v>267.2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259.02999999999997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5.85</v>
      </c>
      <c r="S181" s="15">
        <v>0</v>
      </c>
      <c r="T181" s="15">
        <v>0</v>
      </c>
      <c r="U181" s="15">
        <v>0</v>
      </c>
      <c r="V181" s="15">
        <v>0</v>
      </c>
      <c r="W181" s="15">
        <v>2.3199999999999998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</row>
    <row r="182" spans="1:30" hidden="1" outlineLevel="2" x14ac:dyDescent="0.2">
      <c r="A182" s="14" t="s">
        <v>188</v>
      </c>
      <c r="B182" s="1" t="s">
        <v>178</v>
      </c>
      <c r="C182" s="14" t="s">
        <v>328</v>
      </c>
      <c r="D182" s="15">
        <f t="shared" si="17"/>
        <v>1475.57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916.67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532.28</v>
      </c>
      <c r="Q182" s="15">
        <v>0</v>
      </c>
      <c r="R182" s="15">
        <v>1.91</v>
      </c>
      <c r="S182" s="15">
        <v>0</v>
      </c>
      <c r="T182" s="15">
        <v>0</v>
      </c>
      <c r="U182" s="15">
        <v>0</v>
      </c>
      <c r="V182" s="15">
        <v>0</v>
      </c>
      <c r="W182" s="15">
        <v>24.71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</row>
    <row r="183" spans="1:30" ht="18" customHeight="1" outlineLevel="1" collapsed="1" x14ac:dyDescent="0.2">
      <c r="A183" s="14" t="s">
        <v>189</v>
      </c>
      <c r="C183" s="17" t="s">
        <v>190</v>
      </c>
      <c r="D183" s="15">
        <f t="shared" ref="D183:AD183" si="18">SUBTOTAL(9,D178:D182)</f>
        <v>22554.920000000002</v>
      </c>
      <c r="E183" s="15">
        <f t="shared" si="18"/>
        <v>0</v>
      </c>
      <c r="F183" s="15">
        <f t="shared" si="18"/>
        <v>0</v>
      </c>
      <c r="G183" s="15">
        <f t="shared" si="18"/>
        <v>0</v>
      </c>
      <c r="H183" s="15">
        <f t="shared" si="18"/>
        <v>0</v>
      </c>
      <c r="I183" s="15">
        <f t="shared" si="18"/>
        <v>0</v>
      </c>
      <c r="J183" s="15">
        <f t="shared" si="18"/>
        <v>13688.45</v>
      </c>
      <c r="K183" s="15">
        <f t="shared" si="18"/>
        <v>0</v>
      </c>
      <c r="L183" s="15">
        <f t="shared" si="18"/>
        <v>0</v>
      </c>
      <c r="M183" s="15">
        <f t="shared" si="18"/>
        <v>0</v>
      </c>
      <c r="N183" s="15">
        <f t="shared" si="18"/>
        <v>0</v>
      </c>
      <c r="O183" s="15">
        <f t="shared" si="18"/>
        <v>0</v>
      </c>
      <c r="P183" s="15">
        <f t="shared" si="18"/>
        <v>7725</v>
      </c>
      <c r="Q183" s="15">
        <f t="shared" si="18"/>
        <v>0</v>
      </c>
      <c r="R183" s="15">
        <f t="shared" si="18"/>
        <v>36.729999999999997</v>
      </c>
      <c r="S183" s="15">
        <f t="shared" si="18"/>
        <v>0</v>
      </c>
      <c r="T183" s="15">
        <f t="shared" si="18"/>
        <v>0</v>
      </c>
      <c r="U183" s="15">
        <f t="shared" si="18"/>
        <v>0</v>
      </c>
      <c r="V183" s="15">
        <f t="shared" si="18"/>
        <v>0</v>
      </c>
      <c r="W183" s="15">
        <f t="shared" si="18"/>
        <v>1104.74</v>
      </c>
      <c r="X183" s="15">
        <f t="shared" si="18"/>
        <v>0</v>
      </c>
      <c r="Y183" s="15">
        <f t="shared" si="18"/>
        <v>0</v>
      </c>
      <c r="Z183" s="15">
        <f t="shared" si="18"/>
        <v>0</v>
      </c>
      <c r="AA183" s="15">
        <f t="shared" si="18"/>
        <v>0</v>
      </c>
      <c r="AB183" s="15">
        <f t="shared" si="18"/>
        <v>0</v>
      </c>
      <c r="AC183" s="15">
        <f t="shared" si="18"/>
        <v>0</v>
      </c>
      <c r="AD183" s="15">
        <f t="shared" si="18"/>
        <v>0</v>
      </c>
    </row>
    <row r="184" spans="1:30" ht="33" customHeight="1" thickBot="1" x14ac:dyDescent="0.3">
      <c r="C184" s="12" t="s">
        <v>191</v>
      </c>
      <c r="D184" s="18">
        <f>SUM(E184:AD184)</f>
        <v>4619837.0999999996</v>
      </c>
      <c r="E184" s="18">
        <f>SUM(E36,E38,E100,E128,E135,E141,E142)</f>
        <v>0</v>
      </c>
      <c r="F184" s="18">
        <f t="shared" ref="F184:AD184" si="19">SUM(F36,F38,F100,F128,F135,F141,F142)</f>
        <v>0</v>
      </c>
      <c r="G184" s="18">
        <f t="shared" si="19"/>
        <v>0</v>
      </c>
      <c r="H184" s="18">
        <f t="shared" si="19"/>
        <v>0</v>
      </c>
      <c r="I184" s="18">
        <f t="shared" si="19"/>
        <v>0</v>
      </c>
      <c r="J184" s="18">
        <f t="shared" si="19"/>
        <v>2776382.1999999997</v>
      </c>
      <c r="K184" s="18">
        <f t="shared" si="19"/>
        <v>0</v>
      </c>
      <c r="L184" s="18">
        <f t="shared" si="19"/>
        <v>0</v>
      </c>
      <c r="M184" s="18">
        <f t="shared" si="19"/>
        <v>0</v>
      </c>
      <c r="N184" s="18">
        <f t="shared" si="19"/>
        <v>0</v>
      </c>
      <c r="O184" s="18">
        <f t="shared" si="19"/>
        <v>0</v>
      </c>
      <c r="P184" s="18">
        <f t="shared" si="19"/>
        <v>1522930.0000000002</v>
      </c>
      <c r="Q184" s="18">
        <f t="shared" si="19"/>
        <v>0</v>
      </c>
      <c r="R184" s="18">
        <f t="shared" si="19"/>
        <v>6239.2999999999993</v>
      </c>
      <c r="S184" s="18">
        <f t="shared" si="19"/>
        <v>0</v>
      </c>
      <c r="T184" s="18">
        <f t="shared" si="19"/>
        <v>0</v>
      </c>
      <c r="U184" s="18">
        <f t="shared" si="19"/>
        <v>0</v>
      </c>
      <c r="V184" s="18">
        <f t="shared" si="19"/>
        <v>0</v>
      </c>
      <c r="W184" s="18">
        <f t="shared" si="19"/>
        <v>314285.60000000003</v>
      </c>
      <c r="X184" s="18">
        <f t="shared" si="19"/>
        <v>0</v>
      </c>
      <c r="Y184" s="18">
        <f t="shared" si="19"/>
        <v>0</v>
      </c>
      <c r="Z184" s="18">
        <f t="shared" si="19"/>
        <v>0</v>
      </c>
      <c r="AA184" s="18">
        <f t="shared" si="19"/>
        <v>0</v>
      </c>
      <c r="AB184" s="18">
        <f t="shared" si="19"/>
        <v>0</v>
      </c>
      <c r="AC184" s="18">
        <f t="shared" si="19"/>
        <v>0</v>
      </c>
      <c r="AD184" s="18">
        <f t="shared" si="19"/>
        <v>0</v>
      </c>
    </row>
    <row r="185" spans="1:30" ht="18.75" customHeight="1" thickTop="1" x14ac:dyDescent="0.2">
      <c r="C185" s="19" t="s">
        <v>192</v>
      </c>
      <c r="D185" s="20">
        <f>SUM(D128,D135,D141,D142)</f>
        <v>2894799.2600000002</v>
      </c>
      <c r="E185" s="20">
        <f t="shared" ref="E185:AD185" si="20">SUM(E128,E135,E141,E142)</f>
        <v>0</v>
      </c>
      <c r="F185" s="20">
        <f t="shared" si="20"/>
        <v>0</v>
      </c>
      <c r="G185" s="20">
        <f t="shared" si="20"/>
        <v>0</v>
      </c>
      <c r="H185" s="20">
        <f t="shared" si="20"/>
        <v>0</v>
      </c>
      <c r="I185" s="20">
        <f t="shared" si="20"/>
        <v>0</v>
      </c>
      <c r="J185" s="20">
        <f t="shared" si="20"/>
        <v>1716536.26</v>
      </c>
      <c r="K185" s="20">
        <f t="shared" si="20"/>
        <v>0</v>
      </c>
      <c r="L185" s="20">
        <f t="shared" si="20"/>
        <v>0</v>
      </c>
      <c r="M185" s="20">
        <f t="shared" si="20"/>
        <v>0</v>
      </c>
      <c r="N185" s="20">
        <f t="shared" si="20"/>
        <v>0</v>
      </c>
      <c r="O185" s="20">
        <f t="shared" si="20"/>
        <v>0</v>
      </c>
      <c r="P185" s="20">
        <f t="shared" si="20"/>
        <v>978019.96</v>
      </c>
      <c r="Q185" s="20">
        <f t="shared" si="20"/>
        <v>0</v>
      </c>
      <c r="R185" s="20">
        <f t="shared" si="20"/>
        <v>3588.7300000000005</v>
      </c>
      <c r="S185" s="20">
        <f t="shared" si="20"/>
        <v>0</v>
      </c>
      <c r="T185" s="20">
        <f t="shared" si="20"/>
        <v>0</v>
      </c>
      <c r="U185" s="20">
        <f t="shared" si="20"/>
        <v>0</v>
      </c>
      <c r="V185" s="20">
        <f t="shared" si="20"/>
        <v>0</v>
      </c>
      <c r="W185" s="20">
        <f t="shared" si="20"/>
        <v>196654.31000000003</v>
      </c>
      <c r="X185" s="20">
        <f t="shared" si="20"/>
        <v>0</v>
      </c>
      <c r="Y185" s="20">
        <f t="shared" si="20"/>
        <v>0</v>
      </c>
      <c r="Z185" s="20">
        <f t="shared" si="20"/>
        <v>0</v>
      </c>
      <c r="AA185" s="20">
        <f t="shared" si="20"/>
        <v>0</v>
      </c>
      <c r="AB185" s="20">
        <f t="shared" si="20"/>
        <v>0</v>
      </c>
      <c r="AC185" s="20">
        <f t="shared" si="20"/>
        <v>0</v>
      </c>
      <c r="AD185" s="20">
        <f t="shared" si="20"/>
        <v>0</v>
      </c>
    </row>
    <row r="186" spans="1:30" ht="20.25" customHeight="1" x14ac:dyDescent="0.2">
      <c r="C186" s="19" t="s">
        <v>193</v>
      </c>
      <c r="D186" s="21">
        <f>IFERROR(D185/D184,0)</f>
        <v>0.6266020202314061</v>
      </c>
      <c r="E186" s="21">
        <f t="shared" ref="E186:AD186" si="21">IFERROR(E185/E184,0)</f>
        <v>0</v>
      </c>
      <c r="F186" s="21">
        <f t="shared" si="21"/>
        <v>0</v>
      </c>
      <c r="G186" s="21">
        <f t="shared" si="21"/>
        <v>0</v>
      </c>
      <c r="H186" s="21">
        <f t="shared" si="21"/>
        <v>0</v>
      </c>
      <c r="I186" s="21">
        <f t="shared" si="21"/>
        <v>0</v>
      </c>
      <c r="J186" s="21">
        <f t="shared" si="21"/>
        <v>0.61826367421603556</v>
      </c>
      <c r="K186" s="21">
        <f t="shared" si="21"/>
        <v>0</v>
      </c>
      <c r="L186" s="21">
        <f t="shared" si="21"/>
        <v>0</v>
      </c>
      <c r="M186" s="21">
        <f t="shared" si="21"/>
        <v>0</v>
      </c>
      <c r="N186" s="21">
        <f t="shared" si="21"/>
        <v>0</v>
      </c>
      <c r="O186" s="21">
        <f t="shared" si="21"/>
        <v>0</v>
      </c>
      <c r="P186" s="21">
        <f t="shared" si="21"/>
        <v>0.64219626640751692</v>
      </c>
      <c r="Q186" s="21">
        <f t="shared" si="21"/>
        <v>0</v>
      </c>
      <c r="R186" s="21">
        <f t="shared" si="21"/>
        <v>0.57518151074639801</v>
      </c>
      <c r="S186" s="21">
        <f t="shared" si="21"/>
        <v>0</v>
      </c>
      <c r="T186" s="21">
        <f t="shared" si="21"/>
        <v>0</v>
      </c>
      <c r="U186" s="21">
        <f t="shared" si="21"/>
        <v>0</v>
      </c>
      <c r="V186" s="21">
        <f t="shared" si="21"/>
        <v>0</v>
      </c>
      <c r="W186" s="21">
        <f t="shared" si="21"/>
        <v>0.62571848662490426</v>
      </c>
      <c r="X186" s="21">
        <f t="shared" si="21"/>
        <v>0</v>
      </c>
      <c r="Y186" s="21">
        <f t="shared" si="21"/>
        <v>0</v>
      </c>
      <c r="Z186" s="21">
        <f t="shared" si="21"/>
        <v>0</v>
      </c>
      <c r="AA186" s="21">
        <f t="shared" si="21"/>
        <v>0</v>
      </c>
      <c r="AB186" s="21">
        <f t="shared" si="21"/>
        <v>0</v>
      </c>
      <c r="AC186" s="21">
        <f t="shared" si="21"/>
        <v>0</v>
      </c>
      <c r="AD186" s="21">
        <f t="shared" si="21"/>
        <v>0</v>
      </c>
    </row>
    <row r="187" spans="1:30" x14ac:dyDescent="0.2">
      <c r="D187" s="23"/>
      <c r="E187" s="24"/>
      <c r="F187" s="24"/>
      <c r="G187" s="24"/>
      <c r="H187" s="24"/>
    </row>
    <row r="188" spans="1:30" ht="318.75" x14ac:dyDescent="0.2">
      <c r="C188" s="25" t="s">
        <v>194</v>
      </c>
      <c r="D188" s="26"/>
      <c r="E188" s="27"/>
      <c r="F188" s="27"/>
      <c r="H188" s="27"/>
      <c r="I188" s="29"/>
      <c r="J188" s="29" t="s">
        <v>195</v>
      </c>
      <c r="K188" s="29"/>
      <c r="L188" s="29"/>
      <c r="P188" s="29" t="s">
        <v>196</v>
      </c>
      <c r="Q188" s="29"/>
      <c r="R188" s="29" t="s">
        <v>197</v>
      </c>
      <c r="T188" s="29"/>
      <c r="U188" s="29"/>
      <c r="V188" s="29"/>
      <c r="W188" s="29" t="s">
        <v>198</v>
      </c>
      <c r="X188" s="29"/>
      <c r="Y188" s="29"/>
      <c r="Z188" s="29"/>
    </row>
    <row r="189" spans="1:30" ht="15" hidden="1" x14ac:dyDescent="0.2">
      <c r="C189" s="25"/>
      <c r="D189" s="26"/>
      <c r="E189" s="27"/>
      <c r="F189" s="27"/>
      <c r="H189" s="27"/>
      <c r="I189" s="29"/>
      <c r="K189" s="29"/>
      <c r="L189" s="29"/>
      <c r="P189" s="29"/>
      <c r="Q189" s="29"/>
      <c r="T189" s="29"/>
      <c r="U189" s="29"/>
      <c r="V189" s="29"/>
      <c r="W189" s="29"/>
      <c r="X189" s="29"/>
    </row>
    <row r="190" spans="1:30" s="30" customFormat="1" ht="51.75" hidden="1" x14ac:dyDescent="0.25">
      <c r="C190" s="31" t="s">
        <v>199</v>
      </c>
      <c r="D190" s="32"/>
      <c r="E190" s="33"/>
      <c r="F190" s="33"/>
      <c r="H190" s="33"/>
      <c r="J190" s="34">
        <v>44134</v>
      </c>
      <c r="L190" s="35"/>
      <c r="P190" s="36">
        <v>44203</v>
      </c>
      <c r="Q190" s="36"/>
      <c r="R190" s="34">
        <v>44278</v>
      </c>
      <c r="T190" s="35"/>
      <c r="U190" s="36"/>
      <c r="V190" s="36"/>
      <c r="W190" s="36" t="s">
        <v>200</v>
      </c>
      <c r="X190" s="34"/>
      <c r="Y190" s="34"/>
      <c r="Z190" s="37"/>
    </row>
    <row r="191" spans="1:30" s="30" customFormat="1" ht="26.25" hidden="1" x14ac:dyDescent="0.25">
      <c r="C191" s="31" t="s">
        <v>201</v>
      </c>
      <c r="D191" s="32"/>
      <c r="E191" s="33"/>
      <c r="F191" s="33"/>
      <c r="H191" s="33"/>
      <c r="J191" s="34">
        <v>44174</v>
      </c>
      <c r="P191" s="34">
        <v>44221</v>
      </c>
      <c r="Q191" s="34"/>
      <c r="R191" s="34">
        <v>44288</v>
      </c>
      <c r="U191" s="36"/>
      <c r="V191" s="34"/>
      <c r="W191" s="36" t="s">
        <v>202</v>
      </c>
      <c r="X191" s="34"/>
      <c r="Y191" s="34"/>
      <c r="Z191" s="34"/>
    </row>
    <row r="192" spans="1:30" ht="15" hidden="1" x14ac:dyDescent="0.25">
      <c r="C192" s="2"/>
      <c r="D192" s="23"/>
      <c r="E192" s="24"/>
      <c r="F192" s="24"/>
      <c r="G192" s="24"/>
      <c r="H192" s="24"/>
    </row>
    <row r="193" spans="3:3" hidden="1" x14ac:dyDescent="0.2"/>
    <row r="194" spans="3:3" hidden="1" x14ac:dyDescent="0.2"/>
    <row r="195" spans="3:3" ht="32.25" hidden="1" customHeight="1" x14ac:dyDescent="0.25">
      <c r="C195" s="2"/>
    </row>
    <row r="196" spans="3:3" hidden="1" x14ac:dyDescent="0.2"/>
    <row r="197" spans="3:3" ht="48" hidden="1" customHeight="1" x14ac:dyDescent="0.25">
      <c r="C197" s="2"/>
    </row>
    <row r="198" spans="3:3" ht="15" hidden="1" x14ac:dyDescent="0.25">
      <c r="C198" s="2"/>
    </row>
    <row r="199" spans="3:3" hidden="1" x14ac:dyDescent="0.2"/>
    <row r="200" spans="3:3" hidden="1" x14ac:dyDescent="0.2"/>
    <row r="201" spans="3:3" hidden="1" x14ac:dyDescent="0.2"/>
    <row r="202" spans="3:3" ht="18" hidden="1" customHeight="1" x14ac:dyDescent="0.2"/>
    <row r="203" spans="3:3" hidden="1" x14ac:dyDescent="0.2"/>
    <row r="204" spans="3:3" hidden="1" x14ac:dyDescent="0.2"/>
    <row r="205" spans="3:3" hidden="1" x14ac:dyDescent="0.2"/>
    <row r="206" spans="3:3" hidden="1" x14ac:dyDescent="0.2"/>
    <row r="207" spans="3:3" hidden="1" x14ac:dyDescent="0.2"/>
  </sheetData>
  <mergeCells count="1">
    <mergeCell ref="D1:L1"/>
  </mergeCells>
  <printOptions horizontalCentered="1"/>
  <pageMargins left="0.4" right="0.2" top="0.85" bottom="0.75" header="0.3" footer="0.3"/>
  <pageSetup paperSize="5" scale="56" orientation="landscape" r:id="rId1"/>
  <headerFooter>
    <oddFooter>&amp;L&amp;Z&amp;F\&amp;A&amp;R&amp;D</oddFooter>
  </headerFooter>
  <rowBreaks count="1" manualBreakCount="1">
    <brk id="191" max="16383" man="1"/>
  </rowBreaks>
  <colBreaks count="1" manualBreakCount="1">
    <brk id="21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2020-21</vt:lpstr>
      <vt:lpstr>'Prop Sales ATE 2020-21'!Print_Area</vt:lpstr>
      <vt:lpstr>'Prop Sales ATE 2020-21'!Print_Titles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Aleman, Albert</dc:creator>
  <cp:lastModifiedBy>Catalon, Marlyn </cp:lastModifiedBy>
  <cp:lastPrinted>2023-04-07T20:23:09Z</cp:lastPrinted>
  <dcterms:created xsi:type="dcterms:W3CDTF">2023-04-05T22:54:40Z</dcterms:created>
  <dcterms:modified xsi:type="dcterms:W3CDTF">2023-04-07T20:23:58Z</dcterms:modified>
</cp:coreProperties>
</file>